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Elmasonic E, S, Сlean Box, One" sheetId="1" r:id="rId1"/>
    <sheet name="TRANSSONIC TI-H,  X-tra basic " sheetId="2" r:id="rId2"/>
    <sheet name="РАСТВОРЫ и ЖИДКОСТИ ELMA " sheetId="3" r:id="rId3"/>
  </sheets>
  <definedNames>
    <definedName name="_xlnm.Print_Area" localSheetId="0">'Elmasonic E, S, Сlean Box, One'!$A$1:$E$61</definedName>
  </definedNames>
  <calcPr fullCalcOnLoad="1" refMode="R1C1"/>
</workbook>
</file>

<file path=xl/sharedStrings.xml><?xml version="1.0" encoding="utf-8"?>
<sst xmlns="http://schemas.openxmlformats.org/spreadsheetml/2006/main" count="288" uniqueCount="273">
  <si>
    <t>www.gallery-st.com          re7@bk.ru</t>
  </si>
  <si>
    <t>102 70 23</t>
  </si>
  <si>
    <t>102 73 25</t>
  </si>
  <si>
    <t>Крышка для X-tra basic 300</t>
  </si>
  <si>
    <t>102 72 80</t>
  </si>
  <si>
    <t>Крышка для X-tra basic 300 звукоизоляционная на петле</t>
  </si>
  <si>
    <t>102 73 39</t>
  </si>
  <si>
    <t>Корзина для X-tra basic 300</t>
  </si>
  <si>
    <t>Корзина для X-tra basic 300 для крупных</t>
  </si>
  <si>
    <t>102 60 60</t>
  </si>
  <si>
    <t>Elmasonic X-tra basic 550, 25/45 KHz, 3x 208 В 500 x 330 x 350</t>
  </si>
  <si>
    <t>Крышка для X-tra basic 550 / 800</t>
  </si>
  <si>
    <t>Крышка для X-tra basic 550 / 800 звукоизоляционная на петле</t>
  </si>
  <si>
    <t>Корзина для X-tra basic 550</t>
  </si>
  <si>
    <t>Корзина для X-tra basic 550 для крупных</t>
  </si>
  <si>
    <t>Корзина для X-tra basic 800</t>
  </si>
  <si>
    <t>Крышка для X-tra basic 1200 / 1600</t>
  </si>
  <si>
    <t>Крышка для X-tra basic 1200 / 1600 звукоизоляционная на петле</t>
  </si>
  <si>
    <t>Корзина для X-tra basic 1200</t>
  </si>
  <si>
    <t>Корзина для X-tra basic 1600</t>
  </si>
  <si>
    <t>Крышка для X-tra basic 2500</t>
  </si>
  <si>
    <t>Крышка для X-tra basic 2500 звукоизоляционная на петле</t>
  </si>
  <si>
    <t>Корзина для X-tra basic 2500</t>
  </si>
  <si>
    <t>Крышка для TI-H 5</t>
  </si>
  <si>
    <t>Крышка для TI-H 5 откидная для акустической и тепло изоляции</t>
  </si>
  <si>
    <t>Ящик тепло-звукоизоляции для TI-H 5 / S 90 - 130 / X-tra 70 / P 120</t>
  </si>
  <si>
    <t>Крышка для TI-H 10</t>
  </si>
  <si>
    <t>Крышка для TI-H 10 откидная для акустической и тепло изоляции</t>
  </si>
  <si>
    <t>Ящик тепло-звукоизоляции для TI-H 10</t>
  </si>
  <si>
    <t>Крышка для TI-H 15</t>
  </si>
  <si>
    <t>Крышка для TI-H 15 откидная для акустической и тепло изоляции</t>
  </si>
  <si>
    <t>Ящик тепло-звукоизоляции для TI-H 15</t>
  </si>
  <si>
    <t>Крышка для TI-H 20</t>
  </si>
  <si>
    <t>Крышка для TI-H 20 откидная для акустической и тепло изоляции</t>
  </si>
  <si>
    <t>Ящик тепло-звукоизоляции для TI-H 20</t>
  </si>
  <si>
    <t>Крышка для TI-H 25</t>
  </si>
  <si>
    <t>Крышка для TI-H 55</t>
  </si>
  <si>
    <t>Крышка для TI-H 80</t>
  </si>
  <si>
    <t>Крышка для TI-H 115</t>
  </si>
  <si>
    <t>Крышка для TI-H 160</t>
  </si>
  <si>
    <t>Корзина</t>
  </si>
  <si>
    <t>Крышка</t>
  </si>
  <si>
    <t>Сумма</t>
  </si>
  <si>
    <t>УЗВ Elmasonic E</t>
  </si>
  <si>
    <t>УЗ ванна</t>
  </si>
  <si>
    <t>УЗВ Elmasonic One</t>
  </si>
  <si>
    <t>УЗВ Elmasonic S</t>
  </si>
  <si>
    <t>УЗВ Elmasonic S15H, 1,75 л, 151 х 137 х 100, 37kHz, таймер, нагрев, дегазация</t>
  </si>
  <si>
    <t>УЗВ Elmasonic S40H, 4,25 л, 240 х 137 х 150, 37kHz, таймер, нагрев, дегазация</t>
  </si>
  <si>
    <t>УЗВ Elmasonic S30H, 2,75 л, 240 х 137 х 100, 37kHz, таймер, нагрев, дегазация</t>
  </si>
  <si>
    <t xml:space="preserve">УЗВ Elmasonic S60H, 5,75 л, 300 х 151 х 150, 37kHz, таймер, нагрев, дегазация </t>
  </si>
  <si>
    <t>УЗВ Elmasonic S80H, 9,4 л, 505 х 137 х 150, 37kHz, таймер, нагрев, дегазация</t>
  </si>
  <si>
    <t>УЗВ Elmasonic S70H, 6,9 л, 505 х 137 х 100, 37kHz, таймер, нагрев, дегазация</t>
  </si>
  <si>
    <t>УЗВ Elmasonic S90H, 7,4 л, 325 х 130 х 175, 37kHz, таймер, нагрев, дегазация</t>
  </si>
  <si>
    <t xml:space="preserve">УЗВ Elmasonic S120H, 12,75 л, 300 х 240 х 200, 37kHz, таймер, нагрев, дегазация   </t>
  </si>
  <si>
    <t>УЗВ Elmasonic S180H, 18 л, 327 х 300 х 200, 37kHz, таймер, нагрев, дегазация</t>
  </si>
  <si>
    <t xml:space="preserve">УЗВ Elmasonic S130H, 12,5 л, 325 х 225 х 175, 37kHz, таймер, нагрев, дегазация  </t>
  </si>
  <si>
    <t>УЗВ Elmasonic S300H, 28 л, 505 х 300 х 200, 37kHz, таймер, нагрев, дегазация</t>
  </si>
  <si>
    <t>УЗВ Elmasonic S450H, 45 л, 500 х 300 х 300, 37kHz, таймер, нагрев, дегазация</t>
  </si>
  <si>
    <t>УЗВ Elmasonic S900H, 90 л, 600 х 500 х 300, 37kHz, таймер, нагрев, дегазация</t>
  </si>
  <si>
    <t xml:space="preserve">УЗВ Elmasonic E180H, 18 л, 327 х 300 х 200, 37kHz, таймер, нагрев </t>
  </si>
  <si>
    <t>УЗВ Elmasonic E100H, 9,4 л, 300 х 240 х 150, 37kHz, таймер, нагрев</t>
  </si>
  <si>
    <t xml:space="preserve">УЗВ Elmasonic E60H, 5,75 л, 300 х 151 х 150, 37kHz, таймер, нагрев </t>
  </si>
  <si>
    <t xml:space="preserve">УЗВ Elmasonic E30H, 2,75 л, 240 х 137 х 100, 37kHz, таймер, нагрев </t>
  </si>
  <si>
    <t xml:space="preserve">УЗВ Elmasonic E15H, 1,75 л, 151 х 137 х 100, 37kHz, таймер, нагрев  </t>
  </si>
  <si>
    <t>УЗВ Elmasonic E70H, 6,9 л, 505 х 137 х 100, 37kHz, таймер, нагрев</t>
  </si>
  <si>
    <t>УЗВ Elmasonic E300H, 28 л, 505 х 300 х 200, 37kHz, таймер, нагрев</t>
  </si>
  <si>
    <t>УЗВ Elmasonic E120H, 12,75 л, 300 х 240 х 200, 37kHz, таймер, нагрев</t>
  </si>
  <si>
    <t>УЗВ Elmasonic S10, 0,8 л, 190 х 85 х 60, 37kHz, таймер, дегазация, крышка</t>
  </si>
  <si>
    <t>УЗВ Elmasonic S10H, 0,8 л, 190 х 85 х 60, 37kHz, таймер, нагрев, дегазация, крышка</t>
  </si>
  <si>
    <t xml:space="preserve">УЗВ Elmasonic One 0,9 л, 190 х 85 х 60, корзина пластик, крышка, 2 контейнера, пинцет </t>
  </si>
  <si>
    <t xml:space="preserve">УЗВ Elmasonic S100H, 9,5 л, 300 х 240 х 150, 37kHz, таймер, нагрев, дегазация </t>
  </si>
  <si>
    <t>Наименование, модель, объем и размер ванны, мм, частота излучателя, функции</t>
  </si>
  <si>
    <t>УЗВ  МОЙКИ  ELMA  E / S / Сlean Box / One,  Германия</t>
  </si>
  <si>
    <t>Цена, руб</t>
  </si>
  <si>
    <t>Цены, руб.</t>
  </si>
  <si>
    <r>
      <t xml:space="preserve">УЗВ Elma Сlean Box 0,9 л, 190 х 85 х 60, корзина пластик, крышка              </t>
    </r>
    <r>
      <rPr>
        <sz val="10"/>
        <color indexed="10"/>
        <rFont val="Arial"/>
        <family val="2"/>
      </rPr>
      <t xml:space="preserve"> таймер</t>
    </r>
  </si>
  <si>
    <t>Корзина для TI-H 160</t>
  </si>
  <si>
    <t>Корзина для TI-H 115</t>
  </si>
  <si>
    <t>Корзина для TI-H 80</t>
  </si>
  <si>
    <t>Корзина для TI-H 55</t>
  </si>
  <si>
    <t>Корзина для TI-H 25</t>
  </si>
  <si>
    <t>Корзина для TI-H 20</t>
  </si>
  <si>
    <t>Корзина для TI-H 15</t>
  </si>
  <si>
    <t>Корзина для TI-H 10</t>
  </si>
  <si>
    <t>Корзина для TI-H 5</t>
  </si>
  <si>
    <t>Артикул</t>
  </si>
  <si>
    <r>
      <rPr>
        <sz val="12"/>
        <rFont val="Arial"/>
        <family val="2"/>
      </rPr>
      <t xml:space="preserve">127055 г.Москва, </t>
    </r>
    <r>
      <rPr>
        <b/>
        <sz val="12"/>
        <rFont val="Arial"/>
        <family val="2"/>
      </rPr>
      <t>Вадковский пер.,18 стр.1</t>
    </r>
    <r>
      <rPr>
        <sz val="12"/>
        <rFont val="Arial"/>
        <family val="2"/>
      </rPr>
      <t xml:space="preserve">  т./ф.:(</t>
    </r>
    <r>
      <rPr>
        <b/>
        <sz val="12"/>
        <rFont val="Arial"/>
        <family val="2"/>
      </rPr>
      <t>495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225 3044,</t>
    </r>
    <r>
      <rPr>
        <sz val="12"/>
        <rFont val="Arial"/>
        <family val="2"/>
      </rPr>
      <t xml:space="preserve"> т.(</t>
    </r>
    <r>
      <rPr>
        <b/>
        <sz val="12"/>
        <rFont val="Arial"/>
        <family val="2"/>
      </rPr>
      <t>495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741 2340</t>
    </r>
  </si>
  <si>
    <t>Подвес</t>
  </si>
  <si>
    <t>Держатель для колб</t>
  </si>
  <si>
    <t>Решетка по чертежу</t>
  </si>
  <si>
    <t>Решетка на часть ванны</t>
  </si>
  <si>
    <t>Решетка с 2-мя или 3-мя отделениями</t>
  </si>
  <si>
    <t>Крышка с отвестиями для колб на часть ванны</t>
  </si>
  <si>
    <t>Подставка для пробирок</t>
  </si>
  <si>
    <r>
      <t xml:space="preserve">  </t>
    </r>
    <r>
      <rPr>
        <i/>
        <sz val="12"/>
        <rFont val="Times New Roman"/>
        <family val="1"/>
      </rPr>
      <t xml:space="preserve"> Оплата в рублях по курсу ЦБ на день оплаты</t>
    </r>
  </si>
  <si>
    <t>АРТИКУЛ</t>
  </si>
  <si>
    <t>НАИМЕНОВАНИЕ</t>
  </si>
  <si>
    <t>ОПИСАНИЕ</t>
  </si>
  <si>
    <t>л</t>
  </si>
  <si>
    <t>EURO</t>
  </si>
  <si>
    <t>руб</t>
  </si>
  <si>
    <t>Материалы, используемые в стоматологии и в медицине (Elma Clean 10, 60)</t>
  </si>
  <si>
    <t>Elma aqua sonic</t>
  </si>
  <si>
    <t>Щелочное чистящее средство. Отлично подходит для очистки пластмасс, медицинских и стоматологических инструментов, легких сплавов, а также для удаления: отпечатков пальцев, жиров, масла.</t>
  </si>
  <si>
    <t>Elma Clean 10</t>
  </si>
  <si>
    <t>Универсальное концентрированное чистящее средство для обработки инструментов и лабораторного оборудования из пластмассы, керамики, нержавеющей стали, резины и стекла.</t>
  </si>
  <si>
    <t xml:space="preserve">Elma Clean 25 </t>
  </si>
  <si>
    <t>Готовое к использованию чистящее средство для слепочных ложек: удаляет остатки слепочного материала и альгинатов</t>
  </si>
  <si>
    <t>Elma Clean 35</t>
  </si>
  <si>
    <t>Концентрированное чистящее средство с содержанием активированным кислородом для очистки зубных протезов из металла, керамики и пластмассы. Высвобожденный кислород выполняет функцию гигиенической очистки протезов.</t>
  </si>
  <si>
    <t>Elma Clean 40</t>
  </si>
  <si>
    <t>Химическое концентрированное чистящее средство для удаления цемента и углекислой соли (извести). Для очистки драгоценных металлов, керамики, пластмасс, стекла и резины. Удаляет окись металла, цемент, флюсующие вещества и т.д.</t>
  </si>
  <si>
    <t>Elma Clean 55 D</t>
  </si>
  <si>
    <t>Не содержащая альдегид чистящая жидкость для обработки инструментов из нержавеющей стали. Для гигиенического удаления остатков амальгамы, крови, тканей и т.д.; с антикоррозийным эффектом</t>
  </si>
  <si>
    <t>Elma Clean 60</t>
  </si>
  <si>
    <t>Концентрированное чистящее средство на кислотной основе для обработки инструментов из нержавеющей стали, стекла и пластмассы. Удаляет коррозийный налет, налет ржавчины, и минеральные отложения.</t>
  </si>
  <si>
    <r>
      <t>Elma Opto Clean</t>
    </r>
  </si>
  <si>
    <t>Материалы для лабораторного использования</t>
  </si>
  <si>
    <t>Чистящее средство на кислотной основе для обработки инструментов из нержавеющей стали, стекла и пластмассы. Удаляет коррозийный налет, налет ржавчины, и минеральные отложения.</t>
  </si>
  <si>
    <t>Elma Clean 65</t>
  </si>
  <si>
    <t>Нейтральное концентрированное чистящее средство для обработки стекла, пластмассы, металлов и резины.</t>
  </si>
  <si>
    <t>Elma Clean 70</t>
  </si>
  <si>
    <t xml:space="preserve">Щелочное концентрированное чистящее средство для обработки оборудования из стекла, металла, пластмассы с защитой против щелочи, резины и керамики. Удаляет пыль, жир, масло, сажу и т.д. </t>
  </si>
  <si>
    <t>Elma Clean 75</t>
  </si>
  <si>
    <t>Аммиачное концентрированное чистящее средство с эффектом придания блеска для обработки драгоценных и цветных тяжелых металлов; для удаления абразивных и полирующих паст.</t>
  </si>
  <si>
    <t>Elma Clean 85</t>
  </si>
  <si>
    <t>Мягкое нейтральное концентрированное чистящее средство для мягких камней и художественных ювелирных изделий.</t>
  </si>
  <si>
    <t>Elma Noble Clean</t>
  </si>
  <si>
    <t>Очистка и придание блеска золотым, серебряным и платиновым ювелирным изделиям за считанные секунды. Не подходит для мягких камней, жемчуга и кораллов. Готовое к использованию чистящее средство.</t>
  </si>
  <si>
    <t>Elma Ultra Clean</t>
  </si>
  <si>
    <t>Супермягкое щелочное концентрированное чистящее средство для обработки ювелирных изделий из драгоценных металлов с камнями, золото и золотые сплавы приобретают особенный блеск. Производите очистку мягких камней без ультразвука.</t>
  </si>
  <si>
    <t>Elma Super Clean</t>
  </si>
  <si>
    <t>Аммиачное концентрированное чистящее средство для обработки ювелирных изделий из драгоценных металлов. Эффект придания блеска. Производите очистку мягких камней без ультразвука.</t>
  </si>
  <si>
    <t>Еlma spirol</t>
  </si>
  <si>
    <t>Химическое обезжиривание для очистки мелких металлических деталей, и в особенности балансовые колеса и тонкие пружины механических часов.</t>
  </si>
  <si>
    <t>Еlma unimix</t>
  </si>
  <si>
    <t>Еlma unisol</t>
  </si>
  <si>
    <t>Chrono Clean 
1:20</t>
  </si>
  <si>
    <t>Нейтральное концентрированное чистящее средство для обработки настенных и наручных часов в разобранном виде; удаляет остатки канифоли и ржавчину.</t>
  </si>
  <si>
    <t>Аммиачное концентрированное чистящее средство на водяной основе для обработки настенных и наручных часов в разобранном виде с эффектом придания блеска железосодержащим деталям.</t>
  </si>
  <si>
    <t>Reinigngslösung WF</t>
  </si>
  <si>
    <t>Elma suprol special</t>
  </si>
  <si>
    <t>Vacu - proof</t>
  </si>
  <si>
    <t>Уплотняющая жидкость для повторной герметизации герметичной поверхностей или других герметиков и прокладок для водостойких часов.Vacu подходит для всех водостойких соединений (например, корпус часов, корона клей, стекло)</t>
  </si>
  <si>
    <t>Elma Tec Clean
 A1</t>
  </si>
  <si>
    <t>Чистящее концентрированное средство (щелочное) для обработки электроники и точных оптических приборов: удаляет незначительные масляные и жировые загрязнения, флюсующие вещества, пыль, флюсы, отпечатки пальцев и т.д.</t>
  </si>
  <si>
    <t>Elma Tec Clean 
A2</t>
  </si>
  <si>
    <t>Интенсивное (аммиачное) чистящее средство с эффектом придания блеска для обработки цветных металлов и драгоценных металлов: удаляет средства для шлифовки, полировки и притирки, жир, масло и т.д.</t>
  </si>
  <si>
    <t>Elma Tec Clean 
A3</t>
  </si>
  <si>
    <t>Чистящее концентрированное средство (щелочное) для обработки железа, стали, нержавеющей стали и драгоценных металлов: удаляет масло, смазку, сажу, мазут,средства для шлифовки и полировки, высококачественные охлаждающие смазочные средства и т.д.</t>
  </si>
  <si>
    <t>Elma Tec Clean 
A4</t>
  </si>
  <si>
    <t>Универсальное концентрированное чистящее средство (щелочное): удаляет масло, смазку, сажу, мазут, пыль, отпечатки пальцев, продукты коксования и т.д.</t>
  </si>
  <si>
    <t>Elma Tec Clean
 A5</t>
  </si>
  <si>
    <t>Мощное чистящее средство (щелочное) в виде порошка для железа и легких металлов: удаляет мазут, гуммированное масло и смазку, средства для шлифовки и полировки, остатки лака и краски, воск и т.д.</t>
  </si>
  <si>
    <t>Elma Tec Clean 
N1</t>
  </si>
  <si>
    <t>Нейтральное концентрированное чистящее средство: удаляет масло, смазку, средства для шлифовки, полировки и притирки, пыль, пот, отпечатки пальцев и т.д.</t>
  </si>
  <si>
    <t>Elma Tec Clean 
S1</t>
  </si>
  <si>
    <t>Мягкое кислотное концентрированное чистящее средство.                                                                                                               Удаляет ржавчину, известь, налет окисей (напр., ярь медянку), смазку, масло и т.д.</t>
  </si>
  <si>
    <t>Сильное кислотное концентрированное чистящее средство: удаляет загрязнения минерального происхождения, например, известь, ржавчину и другие окиси, а также те виды налета, которые могут быть удалены корродирующими веществами и т.д.</t>
  </si>
  <si>
    <t>Elma lab clean N10</t>
  </si>
  <si>
    <t>Чистящее стредство подходит для лабораторного оборудования, инструмента из металла
в том числе алюминия и легких сплавов, стекла, керамики, минеральных и пластмасс.                                                                                   Удаляет эмульсии, следы маркировки и этикеток, отложения мыла, легкие жиры и масла, отпечатки пальцев и пыль.</t>
  </si>
  <si>
    <t>Еlma lab clean S10</t>
  </si>
  <si>
    <t>Подходит для лабораторного оборудования, инструмента из металла, в том числе алюминия и его сплавов, стекла, керамики и пластмассы.
Удаляет отложения извести и мыла; легкие жиры и масла, минеральные и растительные масла и жиры, отпечатки пальцев.</t>
  </si>
  <si>
    <t>Еlma lab clean S20</t>
  </si>
  <si>
    <t>Подходит для очистки стоматологических и медицинских инструментов, лабораторного оборудования и деталей из нержавеющей стали, стекла, керамики и пластмасс. Не подходит для алюминия, магния и сплавов легких металлов.
Удаляет загрязнения от мыла, ржавчины, масел, смазок, отпечатков пальцев, пыли.</t>
  </si>
  <si>
    <t>Еlma lab clean A10</t>
  </si>
  <si>
    <t>Подходит для лабораторного оборудования, инструмента из металла, стекла, керамики и пластмассы.
Удаляет отложения извести и мыла; легкие жиры и масла, минеральные и растительные масла и жиры; отпечатки пальцев.</t>
  </si>
  <si>
    <t>Еlma lab clean A20sf</t>
  </si>
  <si>
    <t>Еlma lab clean A25</t>
  </si>
  <si>
    <t>Подходит для лабораторного оборудования и медицинских инструментов
из металла, стекла, керамики и пластмассы.                                                                                                                                    Удаляет этикетки, жиры, мыло, отпечатки пальцев и пыль.</t>
  </si>
  <si>
    <t xml:space="preserve">Elma Clean 70 </t>
  </si>
  <si>
    <t xml:space="preserve">Щелочное концентрированное чистящее средство для обработки оборудования изстекла, металла, пластмассы с защитой против щелочи, резины и керамики.                                                                                                                                                                           Удаляет пыль, жир, масло, сажу и т.д. </t>
  </si>
  <si>
    <t xml:space="preserve">Elma Clean 120 </t>
  </si>
  <si>
    <t xml:space="preserve">Elma Clean 
225 sonic </t>
  </si>
  <si>
    <t xml:space="preserve">Мягкое щелочное чистящее средство для электромеханических деталей и схемных плат. </t>
  </si>
  <si>
    <t xml:space="preserve">Elma Clean 
225 R </t>
  </si>
  <si>
    <t xml:space="preserve"> HELI </t>
  </si>
  <si>
    <t>Креолан</t>
  </si>
  <si>
    <t xml:space="preserve">Текнол </t>
  </si>
  <si>
    <t>127055 г.Москва, Вадковский пер.,18 стр.1  т./ф.:(495) 225 3044, т.(495) 741 2340</t>
  </si>
  <si>
    <t>ЖИДКОСТИ  и  РАСТВОРЫ для УЗВ  МОЕК  ELMA,  Германия</t>
  </si>
  <si>
    <r>
      <t>Концентрированное чистящее средство для обработки стекол, оправ, оптических линз, и составляющих компонентов. Также</t>
    </r>
    <r>
      <rPr>
        <sz val="10"/>
        <color indexed="8"/>
        <rFont val="Arial,Bold"/>
        <family val="0"/>
      </rPr>
      <t xml:space="preserve"> подходит для обработки пластика</t>
    </r>
    <r>
      <rPr>
        <sz val="10"/>
        <color indexed="8"/>
        <rFont val="Arial"/>
        <family val="2"/>
      </rPr>
      <t>.</t>
    </r>
  </si>
  <si>
    <t xml:space="preserve">Концентрированное чистящее средство на кислотной основе для обработки инструментов из нержавеющей стали, стекла и пластмассы.                                                                                                                                                                       Удаляет коррозийный налет, налет ржавчины, и минеральные отложения. </t>
  </si>
  <si>
    <t>Сильное щелочное чистящее средство для обработки оборудования из стекла, металла, пластмассы с защитой против щелочи, резины и керамики. Удаляет сильные загрязнения, например, продукты коксовой обработки и т.д.</t>
  </si>
  <si>
    <t>Специальное щелочное чистящее средство для очистки после обработки металлов.                                                                                 Не предназначено для легких металлов.</t>
  </si>
  <si>
    <r>
      <t>Материалы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Arial,Bold"/>
        <family val="0"/>
      </rPr>
      <t>используемые в оптике</t>
    </r>
  </si>
  <si>
    <r>
      <t>Материалы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Arial,Bold"/>
        <family val="0"/>
      </rPr>
      <t>используемые в ювелирной промышленности</t>
    </r>
  </si>
  <si>
    <r>
      <t>Материалы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Arial,Bold"/>
        <family val="0"/>
      </rPr>
      <t>применяемые для очистки часов</t>
    </r>
  </si>
  <si>
    <r>
      <t xml:space="preserve">Elma 
</t>
    </r>
    <r>
      <rPr>
        <b/>
        <sz val="10"/>
        <color indexed="8"/>
        <rFont val="Arial Narrow"/>
        <family val="2"/>
      </rPr>
      <t xml:space="preserve">Reinigungskonzentrat </t>
    </r>
    <r>
      <rPr>
        <b/>
        <sz val="10"/>
        <color indexed="8"/>
        <rFont val="Arial"/>
        <family val="2"/>
      </rPr>
      <t xml:space="preserve">
 1/9</t>
    </r>
  </si>
  <si>
    <r>
      <t>Материалы</t>
    </r>
    <r>
      <rPr>
        <b/>
        <sz val="10"/>
        <color indexed="8"/>
        <rFont val="Arial"/>
        <family val="2"/>
      </rPr>
      <t xml:space="preserve">, </t>
    </r>
    <r>
      <rPr>
        <b/>
        <sz val="10"/>
        <color indexed="8"/>
        <rFont val="Arial,Bold"/>
        <family val="0"/>
      </rPr>
      <t>применяемые в промышленности и мастерских</t>
    </r>
  </si>
  <si>
    <r>
      <t xml:space="preserve">Подходит для очистки лабораторного стекла, особенно для калиброванной стеклянной посуды (пипетки, мерные цилиндры и другие объемные сосуды), также подходит для инструмента сделанные из нержавеющей стали, стекла, керамики и пластика.
Не подходит для алюминия, магния и сплавов легких металлов.
</t>
    </r>
    <r>
      <rPr>
        <b/>
        <sz val="10"/>
        <color indexed="8"/>
        <rFont val="Arial"/>
        <family val="2"/>
      </rPr>
      <t>Внимание:</t>
    </r>
    <r>
      <rPr>
        <sz val="10"/>
        <color indexed="8"/>
        <rFont val="Arial"/>
        <family val="2"/>
      </rPr>
      <t xml:space="preserve"> поверхность некоторых металлов может потускнеть.</t>
    </r>
  </si>
  <si>
    <r>
      <t>Материалы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,Bold"/>
        <family val="0"/>
      </rPr>
      <t>производства России</t>
    </r>
  </si>
  <si>
    <t>Это смазка для часов и других точных механических деталей. Смесь Elma unisol и Elma suprol в соотношении 1:33 используется для снятия смазки часового механизма после чистки</t>
  </si>
  <si>
    <t>Ратвор является решением для полоскание для тщательной очистки от смазки.                                                          Не содержит бензола.</t>
  </si>
  <si>
    <t>Чистящий раствор специально разработанный для очистки механических часов.                                              Отличный результат очистки без повреждения драгоценностей.</t>
  </si>
  <si>
    <t>Безводный раствор является решение для полной чистки часов, также подходит в качестве снятия смазки (relubricating), полоскание раствором после очистки и сушки металлических прецизионных деталей.</t>
  </si>
  <si>
    <t>руб / л*</t>
  </si>
  <si>
    <t>Шампунь для УЗВ концентрат, 1 л, Креолан</t>
  </si>
  <si>
    <t>Шампунь для УЗВ концентрат, 5 л, Креолан</t>
  </si>
  <si>
    <t>Шампунь для УЗВ концентрат, 10 л, Креолан</t>
  </si>
  <si>
    <t>Шампунь для УЗВ концентрат, 1 л, Текнол</t>
  </si>
  <si>
    <t>Шампунь для УЗВ концентрат, 5 л, Текнол</t>
  </si>
  <si>
    <t>Шампунь для УЗВ концентрат, 10 л, Текнол</t>
  </si>
  <si>
    <t>Шампунь для УЗВ концентрат, 1 л, HELI</t>
  </si>
  <si>
    <t>Шампунь для УЗВ концентрат, 5 л, HELI</t>
  </si>
  <si>
    <t>Подвес для 16 изделий L-300 мм, пластик</t>
  </si>
  <si>
    <t>Elma Tec Clean 
S2</t>
  </si>
  <si>
    <t>УЗВ МОЙКИ Elmasonic X-tra basic</t>
  </si>
  <si>
    <t>УЗВ МОЙКИ  Transsonic TI-H</t>
  </si>
  <si>
    <t>Корзинка пластик для УЗ ванн моделей S10 / S10H / Сlean Box / One</t>
  </si>
  <si>
    <t>Гарантия 24 мес.</t>
  </si>
  <si>
    <t>Опции:</t>
  </si>
  <si>
    <t>Крышка откидная для акустической и тепло изоляции</t>
  </si>
  <si>
    <t>102 69 79</t>
  </si>
  <si>
    <t>102 70 47</t>
  </si>
  <si>
    <t>102 77 32</t>
  </si>
  <si>
    <t>102 77 76</t>
  </si>
  <si>
    <t>Elmasonic X-tra basic 800, 25/45 KHz, 3x 208 В 500x330x500мм.,83/70л.</t>
  </si>
  <si>
    <t>Elmasonic X-tra basic 1200, 25/45 KHz, 3x 208 В 600x600x350мм., 126/97л.</t>
  </si>
  <si>
    <t>Elmasonic X-tra basic 1600, 25/45 KHz, 3x 208 В 600x600x450мм.,162/133л.</t>
  </si>
  <si>
    <t>Elmasonic X-tra basic 2500, 25/45 KHz, 3x 208 В 750x650x520мм.,255/215л</t>
  </si>
  <si>
    <t>Корзина для X-tra basic 800 для крупных деталей</t>
  </si>
  <si>
    <t>Корзина для X-tra basic 1200 для крупных деталей</t>
  </si>
  <si>
    <t>Корзина для X-tra basic 1600 для крупных деталей</t>
  </si>
  <si>
    <t>Корзина для X-tra basic 2500 для крупных деталей</t>
  </si>
  <si>
    <t>Transsonic TI-H 5 MF3: 35/130 kHz, 4,7/3,5 л, 240x130x150мм</t>
  </si>
  <si>
    <t>Transsonic TI-H 10 MF3: 35/130 kHz, 10,8/8,6 л, 300x240x150мм</t>
  </si>
  <si>
    <t>Transsonic TI-H 15 MF3: 35/130 kHz, 14,4/12,2 л, 300x240x200мм</t>
  </si>
  <si>
    <t>Transsonic TI-H 20 MF3: 35/130 kHz, 19,8/16,8 л, 330x300x200мм</t>
  </si>
  <si>
    <t>Transsonic TI-H 25 MF2: 25/45 kHz, 25,5/19,8 л, 330x300x230мм</t>
  </si>
  <si>
    <t>Transsonic TI-H 25 MF3: 35/130 kHz, 25,5/19,8 л, 330x300x230мм</t>
  </si>
  <si>
    <t>Transsonic TI-H 55 MF2: 25/45 kHz, 57,8/45 л, 500x300x350мм</t>
  </si>
  <si>
    <t>Transsonic TI-H 55 MF3: 35/130 kHz, 57,8/45 л, 500x300x350мм</t>
  </si>
  <si>
    <t>Transsonic TI-H 80 MF2: 25/45 kHz, 82,5/67,5 л, 500x300x500мм</t>
  </si>
  <si>
    <t>Transsonic TI-H 80 MF3: 35/130 kHz, 82,5/67,5 л, 500x300x500мм</t>
  </si>
  <si>
    <t>Transsonic TI-H 115 MF2: 25/45 kHz, 115,5/90 л, 600x500x350мм</t>
  </si>
  <si>
    <t>Transsonic TI-H 115 MF3: 35/130 kHz, 115,5/90 л, 600x500x350мм</t>
  </si>
  <si>
    <t>Transsonic TI-H 160 MF2: 25/45 kHz, 180/135 л, 600x500x500мм</t>
  </si>
  <si>
    <t>Transsonic TI-H 160 MF3: 35/130 kHz, 180/135 л, 600x500x500мм</t>
  </si>
  <si>
    <t>на 14.11.12</t>
  </si>
  <si>
    <t>УЗВ Elmasonic S30, 2,75 л, 240 х 137 х 100, 37kHz, таймер, дегазация</t>
  </si>
  <si>
    <t>УЗВ Elmasonic S40, 4,25 л, 240 х 137 х 150, 37kHz, таймер, дегазация</t>
  </si>
  <si>
    <t>УЗВ Elmasonic S15, 1,75 л, 151 х 137 х 100, 37kHz, таймер, дегазация</t>
  </si>
  <si>
    <t>Вставка для ванны химически-стойкая для E / S 40 - 60 с крышкой</t>
  </si>
  <si>
    <t>Крышка с отверстиями для колб</t>
  </si>
  <si>
    <t>Змеевик охлаждающий сталь для S 30 / 40 / 70 / 150</t>
  </si>
  <si>
    <t>Змеевик охлаждающий сталь для S 60 / 80-130 / 180 / 300</t>
  </si>
  <si>
    <t>Сушилка нагреватель электрич.</t>
  </si>
  <si>
    <t>Контейнер пластик для УЗ ванн моделей S10 / S10H / Сlean Box / One</t>
  </si>
  <si>
    <t>Крышка звукоизоляционная на петле, корзина для крупных деталей</t>
  </si>
  <si>
    <t>Примечание: 1. Для ванн S10 и S10H стоимость крышек приведена справочно, она включена в стоимость ванны.
                       2. Ванны S10, S10Н можно комплектовать корзиной пластиковой - 500 р.</t>
  </si>
  <si>
    <t>Ванна</t>
  </si>
  <si>
    <r>
      <t xml:space="preserve">127055 г.Москва, </t>
    </r>
    <r>
      <rPr>
        <b/>
        <sz val="12"/>
        <rFont val="Arial"/>
        <family val="2"/>
      </rPr>
      <t>Вадковский пер.,18 стр.1</t>
    </r>
    <r>
      <rPr>
        <sz val="12"/>
        <rFont val="Arial"/>
        <family val="2"/>
      </rPr>
      <t xml:space="preserve">  т./ф.:(</t>
    </r>
    <r>
      <rPr>
        <b/>
        <sz val="12"/>
        <rFont val="Arial"/>
        <family val="2"/>
      </rPr>
      <t>495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225 3044,</t>
    </r>
    <r>
      <rPr>
        <sz val="12"/>
        <rFont val="Arial"/>
        <family val="2"/>
      </rPr>
      <t xml:space="preserve"> т.(</t>
    </r>
    <r>
      <rPr>
        <b/>
        <sz val="12"/>
        <rFont val="Arial"/>
        <family val="2"/>
      </rPr>
      <t>495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741 2340     </t>
    </r>
  </si>
  <si>
    <t>Модель, частота излучателя, объем ванны, размер ванны</t>
  </si>
  <si>
    <r>
      <t xml:space="preserve">Transsonic TI-H 5 </t>
    </r>
    <r>
      <rPr>
        <sz val="8"/>
        <rFont val="Arial"/>
        <family val="2"/>
      </rPr>
      <t>MF2: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25/45 kHz,  4,7/3,5 л, 240x130x150 мм.</t>
    </r>
  </si>
  <si>
    <r>
      <t xml:space="preserve">Transsonic TI-H 10 </t>
    </r>
    <r>
      <rPr>
        <sz val="8"/>
        <rFont val="Arial"/>
        <family val="2"/>
      </rPr>
      <t>MF2: 25/45 kHz, 10,8/8,6 л, 300x240x150 мм</t>
    </r>
  </si>
  <si>
    <r>
      <t xml:space="preserve">Transsonic TI-H 15 </t>
    </r>
    <r>
      <rPr>
        <sz val="8"/>
        <rFont val="Arial"/>
        <family val="2"/>
      </rPr>
      <t>MF2: 25/45 kHz, 14,4/12,2 л, 300x240x200 мм</t>
    </r>
  </si>
  <si>
    <r>
      <t xml:space="preserve">Transsonic TI-H 20 </t>
    </r>
    <r>
      <rPr>
        <sz val="8"/>
        <rFont val="Arial"/>
        <family val="2"/>
      </rPr>
      <t>MF2: 25/45 kHz, 19,8/16,8 л, 330x300x200 мм</t>
    </r>
  </si>
  <si>
    <r>
      <t xml:space="preserve">Transsonic TI-H 25 </t>
    </r>
    <r>
      <rPr>
        <sz val="8"/>
        <rFont val="Arial"/>
        <family val="2"/>
      </rPr>
      <t>SF3: 35 kHz, 25,5/19,8 л, 330x300x230 мм</t>
    </r>
  </si>
  <si>
    <r>
      <t xml:space="preserve">Transsonic TI-H 55 </t>
    </r>
    <r>
      <rPr>
        <sz val="8"/>
        <rFont val="Arial"/>
        <family val="2"/>
      </rPr>
      <t>SF3: 35 kHz, 57,8/45 л, 500x300x350 мм</t>
    </r>
  </si>
  <si>
    <r>
      <t xml:space="preserve">Transsonic TI-H 80 </t>
    </r>
    <r>
      <rPr>
        <sz val="8"/>
        <rFont val="Arial"/>
        <family val="2"/>
      </rPr>
      <t>SF3: 35 kHz, 82,5/67,5 л, 500x300x500 мм</t>
    </r>
  </si>
  <si>
    <r>
      <t xml:space="preserve">Transsonic TI-H 115 </t>
    </r>
    <r>
      <rPr>
        <sz val="8"/>
        <rFont val="Arial"/>
        <family val="2"/>
      </rPr>
      <t>SF3: 35 kHz, 115,5/90 л, 600x500x350 мм</t>
    </r>
  </si>
  <si>
    <r>
      <t xml:space="preserve">Transsonic TI-H 160 </t>
    </r>
    <r>
      <rPr>
        <sz val="8"/>
        <rFont val="Arial"/>
        <family val="2"/>
      </rPr>
      <t>SF3: 35 kHz, 180/135 л, 600x500x500 мм</t>
    </r>
  </si>
  <si>
    <r>
      <t xml:space="preserve">Elmasonic X-tra basic 300, </t>
    </r>
    <r>
      <rPr>
        <sz val="8"/>
        <rFont val="Arial"/>
        <family val="2"/>
      </rPr>
      <t>25/45 KHz, 220 В 330 x 300 x 300 мм., 30 / 22 л.</t>
    </r>
  </si>
  <si>
    <r>
      <t xml:space="preserve">Elmasonic X-tra basic 550, </t>
    </r>
    <r>
      <rPr>
        <sz val="8"/>
        <color indexed="8"/>
        <rFont val="Arial"/>
        <family val="2"/>
      </rPr>
      <t>25/45 KHz, 380 В 500 x 330 x 350 мм., 58 / 45 л.</t>
    </r>
  </si>
  <si>
    <r>
      <t xml:space="preserve">Elmasonic X-tra basic 800, </t>
    </r>
    <r>
      <rPr>
        <sz val="8"/>
        <color indexed="8"/>
        <rFont val="Arial"/>
        <family val="2"/>
      </rPr>
      <t>25/45 KHz, 380 В 500x330x500 мм., 83/70 л</t>
    </r>
    <r>
      <rPr>
        <sz val="10"/>
        <color indexed="8"/>
        <rFont val="Arial"/>
        <family val="2"/>
      </rPr>
      <t>.</t>
    </r>
  </si>
  <si>
    <r>
      <t xml:space="preserve">Elmasonic X-tra basic 1200, </t>
    </r>
    <r>
      <rPr>
        <sz val="8"/>
        <color indexed="8"/>
        <rFont val="Arial"/>
        <family val="2"/>
      </rPr>
      <t>25/45 KHz, 380 В 600x600x350 мм., 126/97 л</t>
    </r>
    <r>
      <rPr>
        <sz val="10"/>
        <color indexed="8"/>
        <rFont val="Arial"/>
        <family val="2"/>
      </rPr>
      <t>.</t>
    </r>
  </si>
  <si>
    <r>
      <t xml:space="preserve">Elmasonic X-tra basic 1600, </t>
    </r>
    <r>
      <rPr>
        <sz val="8"/>
        <color indexed="8"/>
        <rFont val="Arial"/>
        <family val="2"/>
      </rPr>
      <t>25/45 KHz, 380 В 600x600x450 мм.,162/133 л.</t>
    </r>
  </si>
  <si>
    <r>
      <t xml:space="preserve">Elmasonic X-tra basic 2500, </t>
    </r>
    <r>
      <rPr>
        <sz val="8"/>
        <color indexed="8"/>
        <rFont val="Arial"/>
        <family val="2"/>
      </rPr>
      <t>25/45 KHz, 380 В 750x650x520 мм.,255/215 л.</t>
    </r>
  </si>
  <si>
    <t>Объем ванны указан общий и эффективный.</t>
  </si>
  <si>
    <t>Общая гарантия 24 мес., гарантия на ванну 36 мес. (при надлежащем использовании согласно руководству по эксплуатации и работе в одну смену).</t>
  </si>
  <si>
    <r>
      <t>Модели имеют разные модификации по частоте ультразвука</t>
    </r>
    <r>
      <rPr>
        <b/>
        <sz val="10"/>
        <rFont val="Arial Cyr"/>
        <family val="0"/>
      </rPr>
      <t xml:space="preserve">: </t>
    </r>
    <r>
      <rPr>
        <sz val="10"/>
        <rFont val="Arial Cyr"/>
        <family val="0"/>
      </rPr>
      <t xml:space="preserve">SF3: 35 kHz,  MF2: 25/45 kHz,  MF3: 35/130 kHz.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</si>
</sst>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.00&quot; руб.&quot;"/>
    <numFmt numFmtId="187" formatCode="[$-FC19]d\ mmmm\ yyyy\ &quot;г.&quot;"/>
  </numFmts>
  <fonts count="67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Arial Cyr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sz val="10"/>
      <color indexed="55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,Bold"/>
      <family val="0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Arial"/>
      <family val="2"/>
    </font>
    <font>
      <b/>
      <sz val="10"/>
      <color indexed="8"/>
      <name val="Arial,Bold"/>
      <family val="0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23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b/>
      <sz val="8"/>
      <color indexed="2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5">
      <alignment/>
      <protection/>
    </xf>
    <xf numFmtId="0" fontId="1" fillId="0" borderId="0" xfId="54" applyAlignment="1">
      <alignment horizontal="center"/>
      <protection/>
    </xf>
    <xf numFmtId="0" fontId="1" fillId="0" borderId="10" xfId="54" applyFont="1" applyBorder="1" applyAlignment="1">
      <alignment horizontal="center"/>
      <protection/>
    </xf>
    <xf numFmtId="0" fontId="3" fillId="0" borderId="0" xfId="55" applyFont="1" applyAlignment="1">
      <alignment vertical="center"/>
      <protection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33" borderId="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1" fillId="0" borderId="0" xfId="54" applyBorder="1">
      <alignment/>
      <protection/>
    </xf>
    <xf numFmtId="0" fontId="4" fillId="0" borderId="0" xfId="55" applyFont="1" applyAlignment="1">
      <alignment horizontal="left" vertical="center"/>
      <protection/>
    </xf>
    <xf numFmtId="0" fontId="0" fillId="34" borderId="14" xfId="54" applyFont="1" applyFill="1" applyBorder="1" applyAlignment="1">
      <alignment/>
      <protection/>
    </xf>
    <xf numFmtId="0" fontId="0" fillId="0" borderId="15" xfId="0" applyBorder="1" applyAlignment="1">
      <alignment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3" fontId="0" fillId="0" borderId="10" xfId="54" applyNumberFormat="1" applyFont="1" applyBorder="1" applyAlignment="1">
      <alignment horizontal="center"/>
      <protection/>
    </xf>
    <xf numFmtId="0" fontId="6" fillId="0" borderId="10" xfId="55" applyFont="1" applyBorder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0" fillId="34" borderId="16" xfId="55" applyFont="1" applyFill="1" applyBorder="1" applyAlignment="1">
      <alignment horizontal="left" indent="1"/>
      <protection/>
    </xf>
    <xf numFmtId="0" fontId="0" fillId="34" borderId="17" xfId="55" applyFont="1" applyFill="1" applyBorder="1" applyAlignment="1">
      <alignment horizontal="left" indent="1"/>
      <protection/>
    </xf>
    <xf numFmtId="0" fontId="6" fillId="0" borderId="18" xfId="55" applyFont="1" applyBorder="1">
      <alignment/>
      <protection/>
    </xf>
    <xf numFmtId="0" fontId="0" fillId="34" borderId="19" xfId="55" applyFont="1" applyFill="1" applyBorder="1" applyAlignment="1">
      <alignment horizontal="left" indent="1"/>
      <protection/>
    </xf>
    <xf numFmtId="0" fontId="0" fillId="34" borderId="20" xfId="55" applyFont="1" applyFill="1" applyBorder="1" applyAlignment="1">
      <alignment horizontal="left" indent="1"/>
      <protection/>
    </xf>
    <xf numFmtId="1" fontId="6" fillId="0" borderId="10" xfId="55" applyNumberFormat="1" applyFont="1" applyBorder="1" applyAlignment="1">
      <alignment horizontal="center"/>
      <protection/>
    </xf>
    <xf numFmtId="0" fontId="13" fillId="35" borderId="21" xfId="0" applyFont="1" applyFill="1" applyBorder="1" applyAlignment="1">
      <alignment horizontal="left" wrapText="1"/>
    </xf>
    <xf numFmtId="0" fontId="50" fillId="0" borderId="0" xfId="52" applyAlignment="1">
      <alignment vertical="center"/>
      <protection/>
    </xf>
    <xf numFmtId="2" fontId="16" fillId="0" borderId="0" xfId="52" applyNumberFormat="1" applyFont="1" applyAlignment="1">
      <alignment horizontal="center"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19" fillId="0" borderId="22" xfId="52" applyFont="1" applyBorder="1" applyAlignment="1">
      <alignment horizontal="center" vertical="center"/>
      <protection/>
    </xf>
    <xf numFmtId="4" fontId="25" fillId="0" borderId="10" xfId="52" applyNumberFormat="1" applyFont="1" applyBorder="1" applyAlignment="1">
      <alignment horizontal="right" vertical="center"/>
      <protection/>
    </xf>
    <xf numFmtId="3" fontId="20" fillId="0" borderId="10" xfId="52" applyNumberFormat="1" applyFont="1" applyBorder="1" applyAlignment="1">
      <alignment horizontal="right" vertical="center"/>
      <protection/>
    </xf>
    <xf numFmtId="0" fontId="17" fillId="0" borderId="22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17" fillId="0" borderId="23" xfId="52" applyFont="1" applyBorder="1" applyAlignment="1">
      <alignment horizontal="center" vertical="center"/>
      <protection/>
    </xf>
    <xf numFmtId="0" fontId="21" fillId="0" borderId="24" xfId="52" applyFont="1" applyBorder="1" applyAlignment="1">
      <alignment horizontal="center" vertical="center"/>
      <protection/>
    </xf>
    <xf numFmtId="3" fontId="22" fillId="0" borderId="10" xfId="52" applyNumberFormat="1" applyFont="1" applyBorder="1" applyAlignment="1">
      <alignment horizontal="center" vertical="center"/>
      <protection/>
    </xf>
    <xf numFmtId="0" fontId="25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vertical="center"/>
      <protection/>
    </xf>
    <xf numFmtId="0" fontId="25" fillId="0" borderId="26" xfId="52" applyFont="1" applyBorder="1" applyAlignment="1">
      <alignment horizontal="left" vertical="center"/>
      <protection/>
    </xf>
    <xf numFmtId="0" fontId="19" fillId="0" borderId="26" xfId="52" applyFont="1" applyBorder="1" applyAlignment="1">
      <alignment horizontal="center" vertical="center"/>
      <protection/>
    </xf>
    <xf numFmtId="0" fontId="19" fillId="0" borderId="27" xfId="52" applyFont="1" applyBorder="1" applyAlignment="1">
      <alignment horizontal="center" vertical="center"/>
      <protection/>
    </xf>
    <xf numFmtId="185" fontId="25" fillId="0" borderId="23" xfId="52" applyNumberFormat="1" applyFont="1" applyBorder="1" applyAlignment="1">
      <alignment horizontal="center" vertical="center"/>
      <protection/>
    </xf>
    <xf numFmtId="0" fontId="19" fillId="0" borderId="23" xfId="52" applyFont="1" applyBorder="1" applyAlignment="1">
      <alignment horizontal="center" vertical="center"/>
      <protection/>
    </xf>
    <xf numFmtId="185" fontId="25" fillId="0" borderId="10" xfId="52" applyNumberFormat="1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Border="1" applyAlignment="1">
      <alignment horizontal="left" vertical="center" wrapText="1"/>
      <protection/>
    </xf>
    <xf numFmtId="185" fontId="25" fillId="0" borderId="24" xfId="52" applyNumberFormat="1" applyFont="1" applyBorder="1" applyAlignment="1">
      <alignment horizontal="center" vertical="center"/>
      <protection/>
    </xf>
    <xf numFmtId="0" fontId="19" fillId="0" borderId="24" xfId="52" applyFont="1" applyBorder="1" applyAlignment="1">
      <alignment horizontal="center" vertical="center"/>
      <protection/>
    </xf>
    <xf numFmtId="0" fontId="23" fillId="0" borderId="26" xfId="52" applyNumberFormat="1" applyFont="1" applyBorder="1" applyAlignment="1">
      <alignment horizontal="left" vertical="center" wrapText="1"/>
      <protection/>
    </xf>
    <xf numFmtId="4" fontId="23" fillId="0" borderId="0" xfId="52" applyNumberFormat="1" applyFont="1" applyBorder="1" applyAlignment="1">
      <alignment horizontal="right" vertical="center" wrapText="1"/>
      <protection/>
    </xf>
    <xf numFmtId="0" fontId="18" fillId="0" borderId="23" xfId="52" applyNumberFormat="1" applyFont="1" applyBorder="1" applyAlignment="1">
      <alignment horizontal="left" vertical="center" wrapText="1"/>
      <protection/>
    </xf>
    <xf numFmtId="0" fontId="18" fillId="0" borderId="22" xfId="52" applyNumberFormat="1" applyFont="1" applyBorder="1" applyAlignment="1">
      <alignment horizontal="left" vertical="center" wrapText="1"/>
      <protection/>
    </xf>
    <xf numFmtId="0" fontId="17" fillId="0" borderId="24" xfId="52" applyFont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185" fontId="6" fillId="0" borderId="25" xfId="52" applyNumberFormat="1" applyFont="1" applyBorder="1" applyAlignment="1">
      <alignment vertical="center"/>
      <protection/>
    </xf>
    <xf numFmtId="185" fontId="6" fillId="0" borderId="22" xfId="52" applyNumberFormat="1" applyFont="1" applyBorder="1" applyAlignment="1">
      <alignment horizontal="center" vertical="center"/>
      <protection/>
    </xf>
    <xf numFmtId="185" fontId="6" fillId="0" borderId="10" xfId="52" applyNumberFormat="1" applyFont="1" applyBorder="1" applyAlignment="1">
      <alignment horizontal="center" vertical="center"/>
      <protection/>
    </xf>
    <xf numFmtId="185" fontId="6" fillId="0" borderId="25" xfId="52" applyNumberFormat="1" applyFont="1" applyBorder="1" applyAlignment="1">
      <alignment horizontal="center" vertical="center"/>
      <protection/>
    </xf>
    <xf numFmtId="185" fontId="6" fillId="0" borderId="23" xfId="52" applyNumberFormat="1" applyFont="1" applyBorder="1" applyAlignment="1">
      <alignment horizontal="center" vertical="center"/>
      <protection/>
    </xf>
    <xf numFmtId="185" fontId="6" fillId="0" borderId="24" xfId="52" applyNumberFormat="1" applyFont="1" applyBorder="1" applyAlignment="1">
      <alignment horizontal="center" vertical="center"/>
      <protection/>
    </xf>
    <xf numFmtId="185" fontId="6" fillId="0" borderId="25" xfId="52" applyNumberFormat="1" applyFont="1" applyBorder="1" applyAlignment="1">
      <alignment horizontal="center" vertical="center"/>
      <protection/>
    </xf>
    <xf numFmtId="185" fontId="6" fillId="0" borderId="10" xfId="52" applyNumberFormat="1" applyFont="1" applyBorder="1" applyAlignment="1">
      <alignment horizontal="center" vertical="center"/>
      <protection/>
    </xf>
    <xf numFmtId="185" fontId="6" fillId="0" borderId="24" xfId="52" applyNumberFormat="1" applyFont="1" applyBorder="1" applyAlignment="1">
      <alignment horizontal="center" vertical="center"/>
      <protection/>
    </xf>
    <xf numFmtId="185" fontId="6" fillId="0" borderId="23" xfId="52" applyNumberFormat="1" applyFont="1" applyBorder="1" applyAlignment="1">
      <alignment horizontal="center" vertical="center"/>
      <protection/>
    </xf>
    <xf numFmtId="185" fontId="6" fillId="0" borderId="22" xfId="52" applyNumberFormat="1" applyFont="1" applyBorder="1" applyAlignment="1">
      <alignment horizontal="center" vertical="center"/>
      <protection/>
    </xf>
    <xf numFmtId="185" fontId="6" fillId="0" borderId="28" xfId="52" applyNumberFormat="1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 horizontal="right"/>
    </xf>
    <xf numFmtId="0" fontId="6" fillId="36" borderId="10" xfId="52" applyFont="1" applyFill="1" applyBorder="1">
      <alignment/>
      <protection/>
    </xf>
    <xf numFmtId="4" fontId="6" fillId="0" borderId="10" xfId="52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4" fontId="6" fillId="0" borderId="10" xfId="52" applyNumberFormat="1" applyFont="1" applyBorder="1" applyAlignment="1">
      <alignment horizontal="right" vertical="center"/>
      <protection/>
    </xf>
    <xf numFmtId="4" fontId="6" fillId="0" borderId="0" xfId="52" applyNumberFormat="1" applyFont="1" applyBorder="1" applyAlignment="1">
      <alignment horizontal="right" vertical="center"/>
      <protection/>
    </xf>
    <xf numFmtId="3" fontId="0" fillId="0" borderId="10" xfId="54" applyNumberFormat="1" applyFont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center" vertical="center" wrapText="1"/>
    </xf>
    <xf numFmtId="0" fontId="1" fillId="0" borderId="0" xfId="54" applyFont="1">
      <alignment/>
      <protection/>
    </xf>
    <xf numFmtId="0" fontId="1" fillId="0" borderId="0" xfId="55" applyAlignment="1">
      <alignment horizontal="center"/>
      <protection/>
    </xf>
    <xf numFmtId="0" fontId="1" fillId="0" borderId="10" xfId="55" applyBorder="1" applyAlignment="1">
      <alignment horizontal="center"/>
      <protection/>
    </xf>
    <xf numFmtId="0" fontId="1" fillId="0" borderId="0" xfId="55" applyAlignment="1">
      <alignment horizontal="center" vertical="center"/>
      <protection/>
    </xf>
    <xf numFmtId="3" fontId="0" fillId="0" borderId="10" xfId="55" applyNumberFormat="1" applyFont="1" applyBorder="1" applyAlignment="1">
      <alignment horizontal="center"/>
      <protection/>
    </xf>
    <xf numFmtId="3" fontId="1" fillId="0" borderId="10" xfId="55" applyNumberForma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3" fontId="1" fillId="0" borderId="10" xfId="54" applyNumberFormat="1" applyBorder="1" applyAlignment="1">
      <alignment horizontal="center"/>
      <protection/>
    </xf>
    <xf numFmtId="0" fontId="1" fillId="0" borderId="0" xfId="54" applyFill="1" applyBorder="1" applyAlignment="1">
      <alignment horizontal="center"/>
      <protection/>
    </xf>
    <xf numFmtId="0" fontId="1" fillId="0" borderId="10" xfId="54" applyBorder="1">
      <alignment/>
      <protection/>
    </xf>
    <xf numFmtId="3" fontId="1" fillId="0" borderId="10" xfId="54" applyNumberFormat="1" applyBorder="1">
      <alignment/>
      <protection/>
    </xf>
    <xf numFmtId="0" fontId="7" fillId="0" borderId="23" xfId="55" applyFont="1" applyBorder="1" applyAlignment="1">
      <alignment vertical="center"/>
      <protection/>
    </xf>
    <xf numFmtId="3" fontId="1" fillId="0" borderId="0" xfId="54" applyNumberFormat="1" applyBorder="1" applyAlignment="1">
      <alignment horizontal="center"/>
      <protection/>
    </xf>
    <xf numFmtId="3" fontId="1" fillId="0" borderId="0" xfId="54" applyNumberFormat="1" applyBorder="1">
      <alignment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0" fillId="34" borderId="20" xfId="54" applyFont="1" applyFill="1" applyBorder="1" applyAlignme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3" fontId="0" fillId="0" borderId="13" xfId="54" applyNumberFormat="1" applyFont="1" applyFill="1" applyBorder="1" applyAlignment="1">
      <alignment horizontal="center"/>
      <protection/>
    </xf>
    <xf numFmtId="3" fontId="0" fillId="0" borderId="13" xfId="54" applyNumberFormat="1" applyFont="1" applyBorder="1" applyAlignment="1">
      <alignment horizontal="center"/>
      <protection/>
    </xf>
    <xf numFmtId="0" fontId="28" fillId="0" borderId="0" xfId="54" applyFont="1" applyBorder="1">
      <alignment/>
      <protection/>
    </xf>
    <xf numFmtId="0" fontId="1" fillId="0" borderId="0" xfId="55" applyFont="1">
      <alignment/>
      <protection/>
    </xf>
    <xf numFmtId="0" fontId="1" fillId="0" borderId="0" xfId="55" applyFont="1" applyFill="1" applyBorder="1">
      <alignment/>
      <protection/>
    </xf>
    <xf numFmtId="1" fontId="6" fillId="0" borderId="0" xfId="55" applyNumberFormat="1" applyFont="1" applyBorder="1" applyAlignment="1">
      <alignment horizontal="center"/>
      <protection/>
    </xf>
    <xf numFmtId="0" fontId="0" fillId="34" borderId="0" xfId="55" applyFont="1" applyFill="1" applyBorder="1" applyAlignment="1">
      <alignment horizontal="left" indent="1"/>
      <protection/>
    </xf>
    <xf numFmtId="3" fontId="0" fillId="0" borderId="0" xfId="55" applyNumberFormat="1" applyFont="1" applyBorder="1" applyAlignment="1">
      <alignment horizontal="center"/>
      <protection/>
    </xf>
    <xf numFmtId="0" fontId="0" fillId="34" borderId="0" xfId="54" applyFont="1" applyFill="1" applyBorder="1" applyAlignment="1">
      <alignment/>
      <protection/>
    </xf>
    <xf numFmtId="3" fontId="0" fillId="0" borderId="0" xfId="54" applyNumberFormat="1" applyFont="1" applyBorder="1" applyAlignment="1">
      <alignment horizontal="center"/>
      <protection/>
    </xf>
    <xf numFmtId="0" fontId="0" fillId="34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29" fillId="0" borderId="10" xfId="54" applyFont="1" applyBorder="1">
      <alignment/>
      <protection/>
    </xf>
    <xf numFmtId="1" fontId="30" fillId="0" borderId="10" xfId="55" applyNumberFormat="1" applyFont="1" applyBorder="1" applyAlignment="1">
      <alignment horizontal="center"/>
      <protection/>
    </xf>
    <xf numFmtId="3" fontId="0" fillId="0" borderId="10" xfId="55" applyNumberFormat="1" applyFont="1" applyFill="1" applyBorder="1" applyAlignment="1">
      <alignment horizontal="center" vertical="center" wrapText="1"/>
      <protection/>
    </xf>
    <xf numFmtId="1" fontId="30" fillId="0" borderId="23" xfId="55" applyNumberFormat="1" applyFont="1" applyBorder="1" applyAlignment="1">
      <alignment horizontal="center"/>
      <protection/>
    </xf>
    <xf numFmtId="0" fontId="0" fillId="34" borderId="29" xfId="55" applyFont="1" applyFill="1" applyBorder="1" applyAlignment="1">
      <alignment horizontal="left" indent="1"/>
      <protection/>
    </xf>
    <xf numFmtId="0" fontId="29" fillId="0" borderId="10" xfId="54" applyFont="1" applyBorder="1" applyAlignment="1">
      <alignment horizontal="center"/>
      <protection/>
    </xf>
    <xf numFmtId="0" fontId="0" fillId="34" borderId="10" xfId="54" applyFont="1" applyFill="1" applyBorder="1" applyAlignment="1">
      <alignment/>
      <protection/>
    </xf>
    <xf numFmtId="0" fontId="9" fillId="0" borderId="0" xfId="0" applyFont="1" applyAlignment="1">
      <alignment vertical="center"/>
    </xf>
    <xf numFmtId="3" fontId="0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13" fillId="35" borderId="3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9" fillId="0" borderId="0" xfId="55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54" applyFont="1" applyAlignment="1">
      <alignment vertical="top" wrapText="1"/>
      <protection/>
    </xf>
    <xf numFmtId="0" fontId="4" fillId="0" borderId="31" xfId="52" applyFont="1" applyBorder="1" applyAlignment="1">
      <alignment horizontal="left" vertical="center"/>
      <protection/>
    </xf>
    <xf numFmtId="0" fontId="17" fillId="0" borderId="23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6" fillId="0" borderId="23" xfId="52" applyNumberFormat="1" applyFont="1" applyBorder="1" applyAlignment="1">
      <alignment horizontal="left" vertical="center" wrapText="1"/>
      <protection/>
    </xf>
    <xf numFmtId="0" fontId="6" fillId="0" borderId="10" xfId="52" applyNumberFormat="1" applyFont="1" applyBorder="1" applyAlignment="1">
      <alignment horizontal="left" vertical="center" wrapText="1"/>
      <protection/>
    </xf>
    <xf numFmtId="0" fontId="17" fillId="0" borderId="22" xfId="52" applyFont="1" applyBorder="1" applyAlignment="1">
      <alignment horizontal="center" vertical="center"/>
      <protection/>
    </xf>
    <xf numFmtId="0" fontId="17" fillId="0" borderId="24" xfId="52" applyFont="1" applyBorder="1" applyAlignment="1">
      <alignment horizontal="center" vertical="center" wrapText="1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7" fillId="0" borderId="24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6" fillId="0" borderId="32" xfId="52" applyNumberFormat="1" applyFont="1" applyBorder="1" applyAlignment="1">
      <alignment horizontal="left" vertical="center" wrapText="1"/>
      <protection/>
    </xf>
    <xf numFmtId="0" fontId="6" fillId="0" borderId="18" xfId="52" applyNumberFormat="1" applyFont="1" applyBorder="1" applyAlignment="1">
      <alignment horizontal="left" vertical="center" wrapText="1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0" fontId="18" fillId="0" borderId="10" xfId="52" applyNumberFormat="1" applyFont="1" applyBorder="1" applyAlignment="1">
      <alignment horizontal="left" vertical="center" wrapText="1"/>
      <protection/>
    </xf>
    <xf numFmtId="0" fontId="6" fillId="0" borderId="24" xfId="52" applyNumberFormat="1" applyFont="1" applyBorder="1" applyAlignment="1">
      <alignment horizontal="left" vertical="center" wrapText="1"/>
      <protection/>
    </xf>
    <xf numFmtId="0" fontId="6" fillId="0" borderId="22" xfId="52" applyNumberFormat="1" applyFont="1" applyBorder="1" applyAlignment="1">
      <alignment horizontal="left" vertical="center" wrapText="1"/>
      <protection/>
    </xf>
    <xf numFmtId="0" fontId="17" fillId="0" borderId="23" xfId="52" applyFont="1" applyBorder="1" applyAlignment="1">
      <alignment horizontal="center" vertical="center" wrapText="1"/>
      <protection/>
    </xf>
    <xf numFmtId="0" fontId="17" fillId="0" borderId="32" xfId="52" applyFont="1" applyBorder="1" applyAlignment="1">
      <alignment horizontal="center" vertical="center" wrapText="1"/>
      <protection/>
    </xf>
    <xf numFmtId="0" fontId="17" fillId="0" borderId="27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31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left" vertical="center" wrapText="1"/>
      <protection/>
    </xf>
    <xf numFmtId="0" fontId="6" fillId="0" borderId="23" xfId="52" applyFont="1" applyBorder="1" applyAlignment="1">
      <alignment horizontal="left" vertical="center" wrapText="1"/>
      <protection/>
    </xf>
    <xf numFmtId="0" fontId="6" fillId="0" borderId="22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12" fillId="33" borderId="3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айс 111117 Разработка X-tra, TI =" xfId="54"/>
    <cellStyle name="Обычный_прайс 1204 Elmasonic X-tra basic 300-2500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28575</xdr:rowOff>
    </xdr:from>
    <xdr:to>
      <xdr:col>5</xdr:col>
      <xdr:colOff>0</xdr:colOff>
      <xdr:row>1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28575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</xdr:row>
      <xdr:rowOff>142875</xdr:rowOff>
    </xdr:from>
    <xdr:to>
      <xdr:col>4</xdr:col>
      <xdr:colOff>542925</xdr:colOff>
      <xdr:row>4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8100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552450</xdr:colOff>
      <xdr:row>1</xdr:row>
      <xdr:rowOff>28575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123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0</xdr:row>
      <xdr:rowOff>9525</xdr:rowOff>
    </xdr:from>
    <xdr:to>
      <xdr:col>6</xdr:col>
      <xdr:colOff>561975</xdr:colOff>
      <xdr:row>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9525"/>
          <a:ext cx="762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5334000</xdr:colOff>
      <xdr:row>0</xdr:row>
      <xdr:rowOff>28575</xdr:rowOff>
    </xdr:from>
    <xdr:to>
      <xdr:col>6</xdr:col>
      <xdr:colOff>552450</xdr:colOff>
      <xdr:row>3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8575"/>
          <a:ext cx="2381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5429250</xdr:colOff>
      <xdr:row>3</xdr:row>
      <xdr:rowOff>123825</xdr:rowOff>
    </xdr:from>
    <xdr:to>
      <xdr:col>3</xdr:col>
      <xdr:colOff>219075</xdr:colOff>
      <xdr:row>5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666750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110" zoomScaleSheetLayoutView="110" zoomScalePageLayoutView="0" workbookViewId="0" topLeftCell="A1">
      <selection activeCell="C5" sqref="C5"/>
    </sheetView>
  </sheetViews>
  <sheetFormatPr defaultColWidth="8.8515625" defaultRowHeight="12.75"/>
  <cols>
    <col min="1" max="1" width="71.8515625" style="6" customWidth="1"/>
    <col min="2" max="5" width="9.57421875" style="6" customWidth="1"/>
    <col min="6" max="6" width="11.00390625" style="6" customWidth="1"/>
    <col min="7" max="16384" width="8.8515625" style="6" customWidth="1"/>
  </cols>
  <sheetData>
    <row r="1" spans="1:7" ht="18.75">
      <c r="A1" s="146" t="s">
        <v>0</v>
      </c>
      <c r="B1" s="146"/>
      <c r="C1" s="146"/>
      <c r="D1" s="12"/>
      <c r="E1" s="12"/>
      <c r="F1" s="7"/>
      <c r="G1" s="7"/>
    </row>
    <row r="2" spans="1:7" ht="18.75">
      <c r="A2" s="146" t="s">
        <v>87</v>
      </c>
      <c r="B2" s="146"/>
      <c r="C2" s="146"/>
      <c r="D2" s="13"/>
      <c r="E2" s="13"/>
      <c r="F2" s="8"/>
      <c r="G2" s="8"/>
    </row>
    <row r="3" spans="1:7" ht="3" customHeight="1">
      <c r="A3" s="127"/>
      <c r="B3" s="127"/>
      <c r="C3" s="127"/>
      <c r="D3" s="11"/>
      <c r="E3" s="11"/>
      <c r="F3" s="8"/>
      <c r="G3" s="8"/>
    </row>
    <row r="4" spans="1:7" ht="20.25" customHeight="1">
      <c r="A4" s="147" t="s">
        <v>73</v>
      </c>
      <c r="B4" s="147"/>
      <c r="C4" s="128" t="s">
        <v>75</v>
      </c>
      <c r="D4" s="14"/>
      <c r="E4" s="14"/>
      <c r="F4" s="8"/>
      <c r="G4" s="8"/>
    </row>
    <row r="5" spans="2:7" ht="9.75" customHeight="1">
      <c r="B5" s="11"/>
      <c r="C5" s="142" t="s">
        <v>240</v>
      </c>
      <c r="E5" s="11"/>
      <c r="F5" s="8"/>
      <c r="G5" s="8"/>
    </row>
    <row r="6" spans="1:5" ht="12" customHeight="1">
      <c r="A6" s="18" t="s">
        <v>72</v>
      </c>
      <c r="B6" s="19" t="s">
        <v>44</v>
      </c>
      <c r="C6" s="20" t="s">
        <v>40</v>
      </c>
      <c r="D6" s="20" t="s">
        <v>41</v>
      </c>
      <c r="E6" s="20" t="s">
        <v>42</v>
      </c>
    </row>
    <row r="7" spans="1:5" ht="3.75" customHeight="1">
      <c r="A7" s="15"/>
      <c r="B7" s="16"/>
      <c r="C7" s="16"/>
      <c r="D7" s="16"/>
      <c r="E7" s="17"/>
    </row>
    <row r="8" spans="1:5" ht="15" customHeight="1">
      <c r="A8" s="38" t="s">
        <v>43</v>
      </c>
      <c r="B8" s="16"/>
      <c r="C8" s="16"/>
      <c r="D8" s="16"/>
      <c r="E8" s="17"/>
    </row>
    <row r="9" spans="1:5" ht="12" customHeight="1">
      <c r="A9" s="21" t="s">
        <v>64</v>
      </c>
      <c r="B9" s="26">
        <v>16970.8</v>
      </c>
      <c r="C9" s="26">
        <v>1549.9</v>
      </c>
      <c r="D9" s="26">
        <v>751.3</v>
      </c>
      <c r="E9" s="26">
        <v>19272</v>
      </c>
    </row>
    <row r="10" spans="1:5" ht="12" customHeight="1">
      <c r="A10" s="21" t="s">
        <v>63</v>
      </c>
      <c r="B10" s="26">
        <v>18115.9</v>
      </c>
      <c r="C10" s="26">
        <v>1817.2</v>
      </c>
      <c r="D10" s="26">
        <v>840.4</v>
      </c>
      <c r="E10" s="26">
        <v>20773.5</v>
      </c>
    </row>
    <row r="11" spans="1:5" ht="12" customHeight="1">
      <c r="A11" s="21" t="s">
        <v>62</v>
      </c>
      <c r="B11" s="26">
        <v>36581.6</v>
      </c>
      <c r="C11" s="26">
        <v>2611.4</v>
      </c>
      <c r="D11" s="26">
        <v>1061.5</v>
      </c>
      <c r="E11" s="26">
        <v>40254.5</v>
      </c>
    </row>
    <row r="12" spans="1:5" ht="12" customHeight="1">
      <c r="A12" s="21" t="s">
        <v>65</v>
      </c>
      <c r="B12" s="26">
        <v>38344.9</v>
      </c>
      <c r="C12" s="26">
        <v>6068.7</v>
      </c>
      <c r="D12" s="26">
        <v>1328.8</v>
      </c>
      <c r="E12" s="26">
        <v>45742.4</v>
      </c>
    </row>
    <row r="13" spans="1:5" ht="12" customHeight="1">
      <c r="A13" s="21" t="s">
        <v>61</v>
      </c>
      <c r="B13" s="26">
        <v>39620.9</v>
      </c>
      <c r="C13" s="26">
        <v>5533</v>
      </c>
      <c r="D13" s="26">
        <v>1328.8</v>
      </c>
      <c r="E13" s="26">
        <v>46482.7</v>
      </c>
    </row>
    <row r="14" spans="1:5" ht="12" customHeight="1">
      <c r="A14" s="21" t="s">
        <v>67</v>
      </c>
      <c r="B14" s="26">
        <v>45174.8</v>
      </c>
      <c r="C14" s="26">
        <v>5533</v>
      </c>
      <c r="D14" s="26">
        <v>1328.8</v>
      </c>
      <c r="E14" s="26">
        <v>52036.6</v>
      </c>
    </row>
    <row r="15" spans="1:5" ht="12" customHeight="1">
      <c r="A15" s="21" t="s">
        <v>60</v>
      </c>
      <c r="B15" s="26">
        <v>55931.7</v>
      </c>
      <c r="C15" s="26">
        <v>6289.8</v>
      </c>
      <c r="D15" s="26">
        <v>1419</v>
      </c>
      <c r="E15" s="26">
        <v>63640.5</v>
      </c>
    </row>
    <row r="16" spans="1:5" ht="12" customHeight="1">
      <c r="A16" s="21" t="s">
        <v>66</v>
      </c>
      <c r="B16" s="26">
        <v>68315.5</v>
      </c>
      <c r="C16" s="26">
        <v>7219.3</v>
      </c>
      <c r="D16" s="26">
        <v>1681.9</v>
      </c>
      <c r="E16" s="26">
        <v>77216.7</v>
      </c>
    </row>
    <row r="17" spans="1:5" s="9" customFormat="1" ht="3.75" customHeight="1">
      <c r="A17" s="15"/>
      <c r="B17" s="113"/>
      <c r="C17" s="113"/>
      <c r="D17" s="113"/>
      <c r="E17" s="27"/>
    </row>
    <row r="18" spans="1:5" ht="15" customHeight="1">
      <c r="A18" s="38" t="s">
        <v>45</v>
      </c>
      <c r="B18" s="113"/>
      <c r="C18" s="113"/>
      <c r="D18" s="113"/>
      <c r="E18" s="27"/>
    </row>
    <row r="19" spans="1:5" ht="12" customHeight="1">
      <c r="A19" s="115" t="s">
        <v>76</v>
      </c>
      <c r="B19" s="26">
        <v>8925</v>
      </c>
      <c r="C19" s="28"/>
      <c r="D19" s="28"/>
      <c r="E19" s="28"/>
    </row>
    <row r="20" spans="1:5" ht="12" customHeight="1">
      <c r="A20" s="115" t="s">
        <v>70</v>
      </c>
      <c r="B20" s="26">
        <v>9251.68608</v>
      </c>
      <c r="C20" s="28"/>
      <c r="D20" s="28"/>
      <c r="E20" s="28"/>
    </row>
    <row r="21" spans="1:5" ht="12" customHeight="1">
      <c r="A21" s="21" t="s">
        <v>210</v>
      </c>
      <c r="B21" s="28"/>
      <c r="C21" s="26">
        <v>500</v>
      </c>
      <c r="D21" s="28"/>
      <c r="E21" s="28"/>
    </row>
    <row r="22" spans="1:5" ht="12" customHeight="1">
      <c r="A22" s="21" t="s">
        <v>249</v>
      </c>
      <c r="B22" s="28"/>
      <c r="C22" s="26">
        <v>190</v>
      </c>
      <c r="D22" s="28"/>
      <c r="E22" s="28"/>
    </row>
    <row r="23" spans="1:5" ht="3.75" customHeight="1">
      <c r="A23" s="15"/>
      <c r="B23" s="113"/>
      <c r="C23" s="113"/>
      <c r="D23" s="113"/>
      <c r="E23" s="27"/>
    </row>
    <row r="24" spans="1:5" ht="15" customHeight="1">
      <c r="A24" s="38" t="s">
        <v>46</v>
      </c>
      <c r="B24" s="113"/>
      <c r="C24" s="113"/>
      <c r="D24" s="113"/>
      <c r="E24" s="27"/>
    </row>
    <row r="25" spans="1:7" ht="12" customHeight="1">
      <c r="A25" s="21" t="s">
        <v>68</v>
      </c>
      <c r="B25" s="114">
        <v>11876</v>
      </c>
      <c r="C25" s="26">
        <v>1415</v>
      </c>
      <c r="D25" s="114">
        <v>500</v>
      </c>
      <c r="E25" s="26">
        <v>13294.6</v>
      </c>
      <c r="F25" s="10"/>
      <c r="G25" s="10"/>
    </row>
    <row r="26" spans="1:7" ht="12" customHeight="1">
      <c r="A26" s="21" t="s">
        <v>69</v>
      </c>
      <c r="B26" s="114">
        <v>14585</v>
      </c>
      <c r="C26" s="26">
        <v>1415</v>
      </c>
      <c r="D26" s="114">
        <v>500</v>
      </c>
      <c r="E26" s="26">
        <f>C26+B26</f>
        <v>16000</v>
      </c>
      <c r="F26" s="10"/>
      <c r="G26" s="10"/>
    </row>
    <row r="27" spans="1:5" ht="12" customHeight="1">
      <c r="A27" s="21" t="s">
        <v>243</v>
      </c>
      <c r="B27" s="26">
        <v>20534.230079999998</v>
      </c>
      <c r="C27" s="26">
        <v>1549.9</v>
      </c>
      <c r="D27" s="26">
        <v>750</v>
      </c>
      <c r="E27" s="26">
        <f>D27+C27+B27</f>
        <v>22834.13008</v>
      </c>
    </row>
    <row r="28" spans="1:5" ht="12" customHeight="1">
      <c r="A28" s="21" t="s">
        <v>47</v>
      </c>
      <c r="B28" s="26">
        <v>27676</v>
      </c>
      <c r="C28" s="26">
        <v>1549.9</v>
      </c>
      <c r="D28" s="26">
        <v>750</v>
      </c>
      <c r="E28" s="26">
        <f>D28+C28+B28</f>
        <v>29975.9</v>
      </c>
    </row>
    <row r="29" spans="1:5" ht="12" customHeight="1">
      <c r="A29" s="21" t="s">
        <v>241</v>
      </c>
      <c r="B29" s="26">
        <v>23242.040640000003</v>
      </c>
      <c r="C29" s="26">
        <v>1817.2</v>
      </c>
      <c r="D29" s="26">
        <v>840.4</v>
      </c>
      <c r="E29" s="26">
        <f>D29+C29+B29</f>
        <v>25899.64064</v>
      </c>
    </row>
    <row r="30" spans="1:5" ht="12" customHeight="1">
      <c r="A30" s="21" t="s">
        <v>49</v>
      </c>
      <c r="B30" s="26">
        <v>29590</v>
      </c>
      <c r="C30" s="26">
        <v>1817.2</v>
      </c>
      <c r="D30" s="26">
        <v>840.4</v>
      </c>
      <c r="E30" s="26">
        <f>D30+C30+B30</f>
        <v>32247.6</v>
      </c>
    </row>
    <row r="31" spans="1:5" ht="12" customHeight="1">
      <c r="A31" s="21" t="s">
        <v>242</v>
      </c>
      <c r="B31" s="26">
        <v>33396.33024</v>
      </c>
      <c r="C31" s="26">
        <v>2081.2</v>
      </c>
      <c r="D31" s="26">
        <v>840.4</v>
      </c>
      <c r="E31" s="26">
        <f>D31+C31+B31</f>
        <v>36317.93024</v>
      </c>
    </row>
    <row r="32" spans="1:5" ht="12" customHeight="1">
      <c r="A32" s="21" t="s">
        <v>48</v>
      </c>
      <c r="B32" s="26">
        <v>43992.3</v>
      </c>
      <c r="C32" s="26">
        <v>2081.2</v>
      </c>
      <c r="D32" s="26">
        <v>840.4</v>
      </c>
      <c r="E32" s="26">
        <v>46913.9</v>
      </c>
    </row>
    <row r="33" spans="1:5" ht="12" customHeight="1">
      <c r="A33" s="21" t="s">
        <v>50</v>
      </c>
      <c r="B33" s="26">
        <v>51892.5</v>
      </c>
      <c r="C33" s="26">
        <v>2611.4</v>
      </c>
      <c r="D33" s="26">
        <v>1061.5</v>
      </c>
      <c r="E33" s="26">
        <v>55565.4</v>
      </c>
    </row>
    <row r="34" spans="1:5" ht="12" customHeight="1">
      <c r="A34" s="21" t="s">
        <v>52</v>
      </c>
      <c r="B34" s="26">
        <v>50677</v>
      </c>
      <c r="C34" s="26">
        <v>6068.7</v>
      </c>
      <c r="D34" s="26">
        <v>1328.8</v>
      </c>
      <c r="E34" s="26">
        <v>58074.5</v>
      </c>
    </row>
    <row r="35" spans="1:5" ht="12" customHeight="1">
      <c r="A35" s="21" t="s">
        <v>51</v>
      </c>
      <c r="B35" s="26">
        <v>64515</v>
      </c>
      <c r="C35" s="26">
        <v>7130.2</v>
      </c>
      <c r="D35" s="26">
        <v>1328.8</v>
      </c>
      <c r="E35" s="26">
        <v>72974</v>
      </c>
    </row>
    <row r="36" spans="1:5" ht="12" customHeight="1">
      <c r="A36" s="21" t="s">
        <v>53</v>
      </c>
      <c r="B36" s="26">
        <v>66478.5</v>
      </c>
      <c r="C36" s="26">
        <v>4368.1</v>
      </c>
      <c r="D36" s="26">
        <v>1771</v>
      </c>
      <c r="E36" s="26">
        <v>72617.6</v>
      </c>
    </row>
    <row r="37" spans="1:5" ht="12" customHeight="1">
      <c r="A37" s="21" t="s">
        <v>71</v>
      </c>
      <c r="B37" s="26">
        <v>62598.8</v>
      </c>
      <c r="C37" s="26">
        <v>5533</v>
      </c>
      <c r="D37" s="26">
        <v>1328.8</v>
      </c>
      <c r="E37" s="26">
        <v>69460.6</v>
      </c>
    </row>
    <row r="38" spans="1:5" ht="12" customHeight="1">
      <c r="A38" s="21" t="s">
        <v>54</v>
      </c>
      <c r="B38" s="26">
        <v>79194.5</v>
      </c>
      <c r="C38" s="26">
        <v>5533</v>
      </c>
      <c r="D38" s="26">
        <v>1328.8</v>
      </c>
      <c r="E38" s="26">
        <v>86056.3</v>
      </c>
    </row>
    <row r="39" spans="1:5" ht="12" customHeight="1">
      <c r="A39" s="21" t="s">
        <v>56</v>
      </c>
      <c r="B39" s="26">
        <v>95043.3</v>
      </c>
      <c r="C39" s="26">
        <v>5824.5</v>
      </c>
      <c r="D39" s="26">
        <v>1409.1</v>
      </c>
      <c r="E39" s="26">
        <v>102276.9</v>
      </c>
    </row>
    <row r="40" spans="1:5" ht="12" customHeight="1">
      <c r="A40" s="21" t="s">
        <v>55</v>
      </c>
      <c r="B40" s="26">
        <v>87142</v>
      </c>
      <c r="C40" s="26">
        <v>6289.8</v>
      </c>
      <c r="D40" s="26">
        <v>1419</v>
      </c>
      <c r="E40" s="26">
        <v>94850.8</v>
      </c>
    </row>
    <row r="41" spans="1:5" ht="12" customHeight="1">
      <c r="A41" s="21" t="s">
        <v>57</v>
      </c>
      <c r="B41" s="26">
        <v>106824.3</v>
      </c>
      <c r="C41" s="26">
        <v>7219.3</v>
      </c>
      <c r="D41" s="26">
        <v>1681.9</v>
      </c>
      <c r="E41" s="26">
        <v>115725.5</v>
      </c>
    </row>
    <row r="42" spans="1:5" ht="12" customHeight="1">
      <c r="A42" s="21" t="s">
        <v>58</v>
      </c>
      <c r="B42" s="26">
        <v>143195.8</v>
      </c>
      <c r="C42" s="26">
        <v>11291.5</v>
      </c>
      <c r="D42" s="26">
        <v>3010.7</v>
      </c>
      <c r="E42" s="26">
        <v>157498</v>
      </c>
    </row>
    <row r="43" spans="1:5" ht="12" customHeight="1">
      <c r="A43" s="21" t="s">
        <v>59</v>
      </c>
      <c r="B43" s="26">
        <v>221969</v>
      </c>
      <c r="C43" s="26">
        <v>15100.8</v>
      </c>
      <c r="D43" s="26">
        <v>5533</v>
      </c>
      <c r="E43" s="26">
        <v>242602.8</v>
      </c>
    </row>
    <row r="44" s="9" customFormat="1" ht="4.5" customHeight="1"/>
    <row r="45" spans="1:5" ht="12" customHeight="1">
      <c r="A45" s="24" t="s">
        <v>244</v>
      </c>
      <c r="B45" s="25"/>
      <c r="C45" s="25"/>
      <c r="D45" s="25"/>
      <c r="E45" s="116">
        <v>2200</v>
      </c>
    </row>
    <row r="46" spans="1:5" ht="12" customHeight="1">
      <c r="A46" s="24" t="s">
        <v>245</v>
      </c>
      <c r="B46" s="25"/>
      <c r="C46" s="25"/>
      <c r="D46" s="25"/>
      <c r="E46" s="116"/>
    </row>
    <row r="47" spans="1:5" ht="12" customHeight="1">
      <c r="A47" s="24" t="s">
        <v>92</v>
      </c>
      <c r="B47" s="25"/>
      <c r="C47" s="25"/>
      <c r="D47" s="25"/>
      <c r="E47" s="117"/>
    </row>
    <row r="48" spans="1:5" ht="12" customHeight="1">
      <c r="A48" s="24" t="s">
        <v>91</v>
      </c>
      <c r="B48" s="25"/>
      <c r="C48" s="25"/>
      <c r="D48" s="25"/>
      <c r="E48" s="117"/>
    </row>
    <row r="49" spans="1:5" ht="12" customHeight="1">
      <c r="A49" s="24" t="s">
        <v>93</v>
      </c>
      <c r="B49" s="25"/>
      <c r="C49" s="25"/>
      <c r="D49" s="25"/>
      <c r="E49" s="117"/>
    </row>
    <row r="50" spans="1:5" ht="12" customHeight="1">
      <c r="A50" s="24" t="s">
        <v>90</v>
      </c>
      <c r="B50" s="25"/>
      <c r="C50" s="25"/>
      <c r="D50" s="25"/>
      <c r="E50" s="117"/>
    </row>
    <row r="51" spans="1:5" ht="12" customHeight="1">
      <c r="A51" s="24" t="s">
        <v>246</v>
      </c>
      <c r="B51" s="25"/>
      <c r="C51" s="25"/>
      <c r="D51" s="25"/>
      <c r="E51" s="117">
        <v>6100</v>
      </c>
    </row>
    <row r="52" spans="1:5" ht="12" customHeight="1">
      <c r="A52" s="24" t="s">
        <v>247</v>
      </c>
      <c r="B52" s="25"/>
      <c r="C52" s="25"/>
      <c r="D52" s="25"/>
      <c r="E52" s="117">
        <v>7800</v>
      </c>
    </row>
    <row r="53" spans="1:5" ht="12" customHeight="1">
      <c r="A53" s="24" t="s">
        <v>248</v>
      </c>
      <c r="B53" s="25"/>
      <c r="C53" s="25"/>
      <c r="D53" s="25"/>
      <c r="E53" s="117">
        <v>9800</v>
      </c>
    </row>
    <row r="54" spans="1:5" ht="12" customHeight="1">
      <c r="A54" s="24" t="s">
        <v>89</v>
      </c>
      <c r="B54" s="25"/>
      <c r="C54" s="25"/>
      <c r="D54" s="25"/>
      <c r="E54" s="117"/>
    </row>
    <row r="55" spans="1:5" ht="12" customHeight="1">
      <c r="A55" s="24" t="s">
        <v>94</v>
      </c>
      <c r="B55" s="25"/>
      <c r="C55" s="25"/>
      <c r="D55" s="25"/>
      <c r="E55" s="117">
        <v>2452</v>
      </c>
    </row>
    <row r="56" spans="1:5" ht="12" customHeight="1">
      <c r="A56" s="24" t="s">
        <v>88</v>
      </c>
      <c r="B56" s="25"/>
      <c r="C56" s="25"/>
      <c r="D56" s="25"/>
      <c r="E56" s="117"/>
    </row>
    <row r="57" spans="1:5" ht="12" customHeight="1">
      <c r="A57" s="24" t="s">
        <v>25</v>
      </c>
      <c r="B57" s="25"/>
      <c r="C57" s="25"/>
      <c r="D57" s="25"/>
      <c r="E57" s="117">
        <v>29307.096</v>
      </c>
    </row>
    <row r="58" spans="1:5" ht="12" customHeight="1">
      <c r="A58" s="24" t="s">
        <v>206</v>
      </c>
      <c r="B58" s="25"/>
      <c r="C58" s="25"/>
      <c r="D58" s="25"/>
      <c r="E58" s="117">
        <v>500</v>
      </c>
    </row>
    <row r="59" spans="1:5" ht="4.5" customHeight="1">
      <c r="A59" s="126"/>
      <c r="B59" s="16"/>
      <c r="C59" s="16"/>
      <c r="D59" s="16"/>
      <c r="E59" s="129"/>
    </row>
    <row r="60" spans="1:5" ht="24.75" customHeight="1">
      <c r="A60" s="144" t="s">
        <v>251</v>
      </c>
      <c r="B60" s="145"/>
      <c r="C60" s="145"/>
      <c r="D60" s="145"/>
      <c r="E60" s="145"/>
    </row>
    <row r="61" spans="1:5" ht="12.75">
      <c r="A61" s="130" t="s">
        <v>211</v>
      </c>
      <c r="B61" s="113"/>
      <c r="C61" s="113"/>
      <c r="D61" s="113"/>
      <c r="E61" s="131"/>
    </row>
    <row r="361" ht="15.75" customHeight="1"/>
  </sheetData>
  <sheetProtection/>
  <mergeCells count="4">
    <mergeCell ref="A60:E60"/>
    <mergeCell ref="A1:C1"/>
    <mergeCell ref="A2:C2"/>
    <mergeCell ref="A4:B4"/>
  </mergeCells>
  <printOptions/>
  <pageMargins left="0" right="0" top="0" bottom="0" header="0" footer="0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="120" zoomScaleNormal="120" zoomScalePageLayoutView="0" workbookViewId="0" topLeftCell="A1">
      <selection activeCell="A6" sqref="A6:IV93"/>
    </sheetView>
  </sheetViews>
  <sheetFormatPr defaultColWidth="9.140625" defaultRowHeight="12.75"/>
  <cols>
    <col min="1" max="1" width="9.140625" style="1" customWidth="1"/>
    <col min="2" max="2" width="58.00390625" style="1" customWidth="1"/>
    <col min="3" max="3" width="10.28125" style="3" hidden="1" customWidth="1"/>
    <col min="4" max="4" width="9.8515625" style="3" bestFit="1" customWidth="1"/>
    <col min="5" max="6" width="9.28125" style="3" bestFit="1" customWidth="1"/>
    <col min="7" max="16384" width="9.140625" style="1" customWidth="1"/>
  </cols>
  <sheetData>
    <row r="1" spans="1:6" s="22" customFormat="1" ht="18.75" customHeight="1">
      <c r="A1" s="148" t="s">
        <v>0</v>
      </c>
      <c r="B1" s="148"/>
      <c r="C1" s="148"/>
      <c r="D1" s="148"/>
      <c r="E1" s="128" t="s">
        <v>75</v>
      </c>
      <c r="F1" s="100"/>
    </row>
    <row r="2" spans="1:7" s="22" customFormat="1" ht="18.75" customHeight="1">
      <c r="A2" s="149" t="s">
        <v>253</v>
      </c>
      <c r="B2" s="150"/>
      <c r="C2" s="150"/>
      <c r="D2" s="150"/>
      <c r="E2" s="150"/>
      <c r="F2" s="139"/>
      <c r="G2" s="118" t="s">
        <v>240</v>
      </c>
    </row>
    <row r="3" spans="1:2" ht="3.75" customHeight="1">
      <c r="A3" s="23"/>
      <c r="B3" s="5"/>
    </row>
    <row r="4" spans="1:7" s="3" customFormat="1" ht="12" customHeight="1">
      <c r="A4" s="4" t="s">
        <v>86</v>
      </c>
      <c r="B4" s="4" t="s">
        <v>254</v>
      </c>
      <c r="C4" s="4" t="s">
        <v>74</v>
      </c>
      <c r="D4" s="134" t="s">
        <v>252</v>
      </c>
      <c r="E4" s="98" t="s">
        <v>41</v>
      </c>
      <c r="F4" s="98" t="s">
        <v>40</v>
      </c>
      <c r="G4" s="98" t="s">
        <v>42</v>
      </c>
    </row>
    <row r="5" spans="1:7" s="3" customFormat="1" ht="3.75" customHeight="1">
      <c r="A5" s="140"/>
      <c r="B5" s="140"/>
      <c r="C5" s="140"/>
      <c r="D5" s="140"/>
      <c r="E5" s="141"/>
      <c r="F5" s="141"/>
      <c r="G5" s="141"/>
    </row>
    <row r="6" spans="1:6" ht="15" customHeight="1">
      <c r="A6" s="22"/>
      <c r="B6" s="143" t="s">
        <v>209</v>
      </c>
      <c r="C6" s="91"/>
      <c r="D6" s="1"/>
      <c r="E6" s="1"/>
      <c r="F6" s="1"/>
    </row>
    <row r="7" spans="1:7" ht="12.75">
      <c r="A7" s="132">
        <v>22608007</v>
      </c>
      <c r="B7" s="108" t="s">
        <v>255</v>
      </c>
      <c r="C7" s="99">
        <v>72749.38319999998</v>
      </c>
      <c r="D7" s="99">
        <v>72749.38319999998</v>
      </c>
      <c r="E7" s="99">
        <v>1062.6314399999999</v>
      </c>
      <c r="F7" s="99">
        <v>2533.9672799999994</v>
      </c>
      <c r="G7" s="102">
        <f>D7+E7+F7</f>
        <v>76345.98191999998</v>
      </c>
    </row>
    <row r="8" spans="1:7" ht="12.75" customHeight="1" hidden="1">
      <c r="A8" s="101"/>
      <c r="B8" s="108" t="s">
        <v>226</v>
      </c>
      <c r="C8" s="99">
        <v>72749.38319999998</v>
      </c>
      <c r="D8" s="99"/>
      <c r="E8" s="99"/>
      <c r="F8" s="99"/>
      <c r="G8" s="102">
        <f aca="true" t="shared" si="0" ref="G8:G51">D8+E8+F8</f>
        <v>0</v>
      </c>
    </row>
    <row r="9" spans="1:7" ht="12.75" customHeight="1" hidden="1">
      <c r="A9" s="101"/>
      <c r="B9" s="108" t="s">
        <v>23</v>
      </c>
      <c r="C9" s="99">
        <v>1062.6314399999999</v>
      </c>
      <c r="D9" s="99"/>
      <c r="E9" s="99"/>
      <c r="F9" s="99"/>
      <c r="G9" s="102">
        <f t="shared" si="0"/>
        <v>0</v>
      </c>
    </row>
    <row r="10" spans="1:7" ht="12.75" customHeight="1" hidden="1">
      <c r="A10" s="101"/>
      <c r="B10" s="108" t="s">
        <v>85</v>
      </c>
      <c r="C10" s="99">
        <v>2533.9672799999994</v>
      </c>
      <c r="D10" s="99"/>
      <c r="E10" s="99"/>
      <c r="F10" s="99"/>
      <c r="G10" s="102">
        <f t="shared" si="0"/>
        <v>0</v>
      </c>
    </row>
    <row r="11" spans="1:7" ht="12.75" customHeight="1" hidden="1">
      <c r="A11" s="101"/>
      <c r="B11" s="108" t="s">
        <v>24</v>
      </c>
      <c r="C11" s="29">
        <v>8092.3471199999985</v>
      </c>
      <c r="D11" s="99"/>
      <c r="E11" s="99"/>
      <c r="F11" s="99"/>
      <c r="G11" s="102">
        <f t="shared" si="0"/>
        <v>0</v>
      </c>
    </row>
    <row r="12" spans="1:7" ht="12.75" customHeight="1" hidden="1">
      <c r="A12" s="109">
        <v>22608015</v>
      </c>
      <c r="B12" s="108" t="s">
        <v>25</v>
      </c>
      <c r="C12" s="29">
        <v>22887.4464</v>
      </c>
      <c r="D12" s="99"/>
      <c r="E12" s="99"/>
      <c r="F12" s="99"/>
      <c r="G12" s="102">
        <f t="shared" si="0"/>
        <v>0</v>
      </c>
    </row>
    <row r="13" spans="1:7" ht="12.75">
      <c r="A13" s="109"/>
      <c r="B13" s="108" t="s">
        <v>256</v>
      </c>
      <c r="C13" s="29">
        <v>81536.5278</v>
      </c>
      <c r="D13" s="29">
        <v>81536.5278</v>
      </c>
      <c r="E13" s="29">
        <v>1553.07672</v>
      </c>
      <c r="F13" s="29">
        <v>5149.675439999999</v>
      </c>
      <c r="G13" s="102">
        <f t="shared" si="0"/>
        <v>88239.27995999999</v>
      </c>
    </row>
    <row r="14" spans="1:7" ht="12.75" customHeight="1" hidden="1">
      <c r="A14" s="109"/>
      <c r="B14" s="108" t="s">
        <v>227</v>
      </c>
      <c r="C14" s="29">
        <v>81536.5278</v>
      </c>
      <c r="D14" s="99"/>
      <c r="E14" s="99"/>
      <c r="F14" s="99"/>
      <c r="G14" s="102">
        <f t="shared" si="0"/>
        <v>0</v>
      </c>
    </row>
    <row r="15" spans="1:7" ht="12.75" customHeight="1" hidden="1">
      <c r="A15" s="109"/>
      <c r="B15" s="108" t="s">
        <v>26</v>
      </c>
      <c r="C15" s="29">
        <v>1553.07672</v>
      </c>
      <c r="D15" s="99"/>
      <c r="E15" s="99"/>
      <c r="F15" s="99"/>
      <c r="G15" s="102">
        <f t="shared" si="0"/>
        <v>0</v>
      </c>
    </row>
    <row r="16" spans="1:7" ht="12.75" customHeight="1" hidden="1">
      <c r="A16" s="109"/>
      <c r="B16" s="108" t="s">
        <v>84</v>
      </c>
      <c r="C16" s="29">
        <v>5149.675439999999</v>
      </c>
      <c r="D16" s="99"/>
      <c r="E16" s="99"/>
      <c r="F16" s="99"/>
      <c r="G16" s="102">
        <f t="shared" si="0"/>
        <v>0</v>
      </c>
    </row>
    <row r="17" spans="1:7" ht="12.75" customHeight="1" hidden="1">
      <c r="A17" s="109"/>
      <c r="B17" s="108" t="s">
        <v>27</v>
      </c>
      <c r="C17" s="29">
        <v>10135.869119999998</v>
      </c>
      <c r="D17" s="99"/>
      <c r="E17" s="99"/>
      <c r="F17" s="99"/>
      <c r="G17" s="102">
        <f t="shared" si="0"/>
        <v>0</v>
      </c>
    </row>
    <row r="18" spans="1:7" ht="12.75" customHeight="1" hidden="1">
      <c r="A18" s="110">
        <v>22608016</v>
      </c>
      <c r="B18" s="108" t="s">
        <v>28</v>
      </c>
      <c r="C18" s="29"/>
      <c r="D18" s="99"/>
      <c r="E18" s="99"/>
      <c r="F18" s="99"/>
      <c r="G18" s="102">
        <f t="shared" si="0"/>
        <v>0</v>
      </c>
    </row>
    <row r="19" spans="1:7" ht="12.75">
      <c r="A19" s="4"/>
      <c r="B19" s="108" t="s">
        <v>257</v>
      </c>
      <c r="C19" s="29">
        <v>91549.7856</v>
      </c>
      <c r="D19" s="29">
        <v>91549.7856</v>
      </c>
      <c r="E19" s="29">
        <v>1553.07672</v>
      </c>
      <c r="F19" s="29">
        <v>5149.675439999999</v>
      </c>
      <c r="G19" s="102">
        <f t="shared" si="0"/>
        <v>98252.53776</v>
      </c>
    </row>
    <row r="20" spans="1:7" ht="12.75" customHeight="1" hidden="1">
      <c r="A20" s="101"/>
      <c r="B20" s="108" t="s">
        <v>228</v>
      </c>
      <c r="C20" s="29">
        <v>91549.7856</v>
      </c>
      <c r="D20" s="99"/>
      <c r="E20" s="99"/>
      <c r="F20" s="99"/>
      <c r="G20" s="102">
        <f t="shared" si="0"/>
        <v>0</v>
      </c>
    </row>
    <row r="21" spans="1:7" ht="12.75" customHeight="1" hidden="1">
      <c r="A21" s="101"/>
      <c r="B21" s="108" t="s">
        <v>29</v>
      </c>
      <c r="C21" s="29">
        <v>1553.07672</v>
      </c>
      <c r="D21" s="99"/>
      <c r="E21" s="99"/>
      <c r="F21" s="99"/>
      <c r="G21" s="102">
        <f t="shared" si="0"/>
        <v>0</v>
      </c>
    </row>
    <row r="22" spans="1:7" ht="12.75" customHeight="1" hidden="1">
      <c r="A22" s="101"/>
      <c r="B22" s="108" t="s">
        <v>83</v>
      </c>
      <c r="C22" s="29">
        <v>5149.675439999999</v>
      </c>
      <c r="D22" s="99"/>
      <c r="E22" s="99"/>
      <c r="F22" s="99"/>
      <c r="G22" s="102">
        <f t="shared" si="0"/>
        <v>0</v>
      </c>
    </row>
    <row r="23" spans="1:7" ht="12.75" customHeight="1" hidden="1">
      <c r="A23" s="101"/>
      <c r="B23" s="108" t="s">
        <v>30</v>
      </c>
      <c r="C23" s="29">
        <v>10135.869119999998</v>
      </c>
      <c r="D23" s="99"/>
      <c r="E23" s="99"/>
      <c r="F23" s="99"/>
      <c r="G23" s="102">
        <f t="shared" si="0"/>
        <v>0</v>
      </c>
    </row>
    <row r="24" spans="1:7" ht="12.75" customHeight="1" hidden="1">
      <c r="A24" s="101"/>
      <c r="B24" s="108" t="s">
        <v>31</v>
      </c>
      <c r="C24" s="29"/>
      <c r="D24" s="99"/>
      <c r="E24" s="99"/>
      <c r="F24" s="99"/>
      <c r="G24" s="102">
        <f t="shared" si="0"/>
        <v>0</v>
      </c>
    </row>
    <row r="25" spans="1:7" ht="12.75">
      <c r="A25" s="101"/>
      <c r="B25" s="108" t="s">
        <v>258</v>
      </c>
      <c r="C25" s="29">
        <v>96045.53399999999</v>
      </c>
      <c r="D25" s="29">
        <v>96045.53399999999</v>
      </c>
      <c r="E25" s="29">
        <v>1798.29936</v>
      </c>
      <c r="F25" s="29">
        <v>5844.472919999999</v>
      </c>
      <c r="G25" s="102">
        <f t="shared" si="0"/>
        <v>103688.30627999999</v>
      </c>
    </row>
    <row r="26" spans="1:7" ht="12.75" customHeight="1" hidden="1">
      <c r="A26" s="101"/>
      <c r="B26" s="108" t="s">
        <v>229</v>
      </c>
      <c r="C26" s="29">
        <v>96045.53399999999</v>
      </c>
      <c r="D26" s="99"/>
      <c r="E26" s="99"/>
      <c r="F26" s="99"/>
      <c r="G26" s="102">
        <f t="shared" si="0"/>
        <v>0</v>
      </c>
    </row>
    <row r="27" spans="1:7" ht="12.75" customHeight="1" hidden="1">
      <c r="A27" s="101"/>
      <c r="B27" s="108" t="s">
        <v>32</v>
      </c>
      <c r="C27" s="29">
        <v>1798.29936</v>
      </c>
      <c r="D27" s="99"/>
      <c r="E27" s="99"/>
      <c r="F27" s="99"/>
      <c r="G27" s="102">
        <f t="shared" si="0"/>
        <v>0</v>
      </c>
    </row>
    <row r="28" spans="1:7" ht="12.75" customHeight="1" hidden="1">
      <c r="A28" s="101"/>
      <c r="B28" s="108" t="s">
        <v>82</v>
      </c>
      <c r="C28" s="29">
        <v>5844.472919999999</v>
      </c>
      <c r="D28" s="99"/>
      <c r="E28" s="99"/>
      <c r="F28" s="99"/>
      <c r="G28" s="102">
        <f t="shared" si="0"/>
        <v>0</v>
      </c>
    </row>
    <row r="29" spans="1:7" ht="12.75" customHeight="1" hidden="1">
      <c r="A29" s="101"/>
      <c r="B29" s="108" t="s">
        <v>33</v>
      </c>
      <c r="C29" s="29">
        <v>10953.277919999997</v>
      </c>
      <c r="D29" s="99"/>
      <c r="E29" s="99"/>
      <c r="F29" s="99"/>
      <c r="G29" s="102">
        <f t="shared" si="0"/>
        <v>0</v>
      </c>
    </row>
    <row r="30" spans="1:7" ht="12.75" customHeight="1" hidden="1">
      <c r="A30" s="101"/>
      <c r="B30" s="108" t="s">
        <v>34</v>
      </c>
      <c r="C30" s="29"/>
      <c r="D30" s="99"/>
      <c r="E30" s="99"/>
      <c r="F30" s="99"/>
      <c r="G30" s="102">
        <f t="shared" si="0"/>
        <v>0</v>
      </c>
    </row>
    <row r="31" spans="1:7" ht="12.75">
      <c r="A31" s="101"/>
      <c r="B31" s="108" t="s">
        <v>259</v>
      </c>
      <c r="C31" s="29">
        <v>116398.72529999999</v>
      </c>
      <c r="D31" s="29">
        <v>116398.72529999999</v>
      </c>
      <c r="E31" s="29">
        <v>2450.49948</v>
      </c>
      <c r="F31" s="29">
        <v>7964.123309999999</v>
      </c>
      <c r="G31" s="102">
        <f t="shared" si="0"/>
        <v>126813.34808999998</v>
      </c>
    </row>
    <row r="32" spans="1:7" ht="12.75" customHeight="1" hidden="1">
      <c r="A32" s="101"/>
      <c r="B32" s="108" t="s">
        <v>230</v>
      </c>
      <c r="C32" s="29">
        <v>138675.99329999997</v>
      </c>
      <c r="D32" s="99"/>
      <c r="E32" s="99"/>
      <c r="F32" s="99"/>
      <c r="G32" s="102">
        <f t="shared" si="0"/>
        <v>0</v>
      </c>
    </row>
    <row r="33" spans="1:7" ht="12.75" customHeight="1" hidden="1">
      <c r="A33" s="101"/>
      <c r="B33" s="108" t="s">
        <v>231</v>
      </c>
      <c r="C33" s="29">
        <v>138675.99329999997</v>
      </c>
      <c r="D33" s="99"/>
      <c r="E33" s="99"/>
      <c r="F33" s="99"/>
      <c r="G33" s="102">
        <f t="shared" si="0"/>
        <v>0</v>
      </c>
    </row>
    <row r="34" spans="1:7" ht="12.75" customHeight="1" hidden="1">
      <c r="A34" s="101"/>
      <c r="B34" s="108" t="s">
        <v>35</v>
      </c>
      <c r="C34" s="29">
        <v>2450.49948</v>
      </c>
      <c r="D34" s="99"/>
      <c r="E34" s="99"/>
      <c r="F34" s="99"/>
      <c r="G34" s="102">
        <f t="shared" si="0"/>
        <v>0</v>
      </c>
    </row>
    <row r="35" spans="1:7" ht="12.75" customHeight="1" hidden="1">
      <c r="A35" s="101"/>
      <c r="B35" s="108" t="s">
        <v>81</v>
      </c>
      <c r="C35" s="29">
        <v>7964.123309999999</v>
      </c>
      <c r="D35" s="99"/>
      <c r="E35" s="99"/>
      <c r="F35" s="99"/>
      <c r="G35" s="102">
        <f t="shared" si="0"/>
        <v>0</v>
      </c>
    </row>
    <row r="36" spans="1:7" ht="12.75">
      <c r="A36" s="101"/>
      <c r="B36" s="108" t="s">
        <v>260</v>
      </c>
      <c r="C36" s="29">
        <v>160953.2613</v>
      </c>
      <c r="D36" s="29">
        <v>160953.2613</v>
      </c>
      <c r="E36" s="29">
        <v>3620.05605</v>
      </c>
      <c r="F36" s="29">
        <v>12976.508609999999</v>
      </c>
      <c r="G36" s="102">
        <f t="shared" si="0"/>
        <v>177549.82596000002</v>
      </c>
    </row>
    <row r="37" spans="1:7" ht="12.75" customHeight="1" hidden="1">
      <c r="A37" s="101"/>
      <c r="B37" s="108" t="s">
        <v>232</v>
      </c>
      <c r="C37" s="29">
        <v>130878.94949999997</v>
      </c>
      <c r="D37" s="99"/>
      <c r="E37" s="99"/>
      <c r="F37" s="99"/>
      <c r="G37" s="102">
        <f t="shared" si="0"/>
        <v>0</v>
      </c>
    </row>
    <row r="38" spans="1:7" ht="12.75" customHeight="1" hidden="1">
      <c r="A38" s="101"/>
      <c r="B38" s="108" t="s">
        <v>233</v>
      </c>
      <c r="C38" s="29">
        <v>130878.94949999997</v>
      </c>
      <c r="D38" s="99"/>
      <c r="E38" s="99"/>
      <c r="F38" s="99"/>
      <c r="G38" s="102">
        <f t="shared" si="0"/>
        <v>0</v>
      </c>
    </row>
    <row r="39" spans="1:7" ht="12.75" customHeight="1" hidden="1">
      <c r="A39" s="101"/>
      <c r="B39" s="108" t="s">
        <v>36</v>
      </c>
      <c r="C39" s="29">
        <v>3620.05605</v>
      </c>
      <c r="D39" s="99"/>
      <c r="E39" s="99"/>
      <c r="F39" s="99"/>
      <c r="G39" s="102">
        <f t="shared" si="0"/>
        <v>0</v>
      </c>
    </row>
    <row r="40" spans="1:7" ht="12.75" customHeight="1" hidden="1">
      <c r="A40" s="101"/>
      <c r="B40" s="108" t="s">
        <v>80</v>
      </c>
      <c r="C40" s="29">
        <v>12976.508609999999</v>
      </c>
      <c r="D40" s="99"/>
      <c r="E40" s="99"/>
      <c r="F40" s="99"/>
      <c r="G40" s="102">
        <f t="shared" si="0"/>
        <v>0</v>
      </c>
    </row>
    <row r="41" spans="1:7" ht="12.75">
      <c r="A41" s="101"/>
      <c r="B41" s="108" t="s">
        <v>261</v>
      </c>
      <c r="C41" s="29">
        <v>188799.84629999998</v>
      </c>
      <c r="D41" s="29">
        <v>188799.84629999998</v>
      </c>
      <c r="E41" s="29">
        <v>3620.05605</v>
      </c>
      <c r="F41" s="29">
        <v>12976.508609999999</v>
      </c>
      <c r="G41" s="102">
        <f t="shared" si="0"/>
        <v>205396.41095999998</v>
      </c>
    </row>
    <row r="42" spans="1:7" ht="12.75" customHeight="1" hidden="1">
      <c r="A42" s="101"/>
      <c r="B42" s="108" t="s">
        <v>234</v>
      </c>
      <c r="C42" s="29">
        <v>227228.1336</v>
      </c>
      <c r="D42" s="99"/>
      <c r="E42" s="99"/>
      <c r="F42" s="99"/>
      <c r="G42" s="102">
        <f t="shared" si="0"/>
        <v>0</v>
      </c>
    </row>
    <row r="43" spans="1:7" ht="12.75" customHeight="1" hidden="1">
      <c r="A43" s="101"/>
      <c r="B43" s="108" t="s">
        <v>235</v>
      </c>
      <c r="C43" s="29">
        <v>227228.1336</v>
      </c>
      <c r="D43" s="99"/>
      <c r="E43" s="99"/>
      <c r="F43" s="99"/>
      <c r="G43" s="102">
        <f t="shared" si="0"/>
        <v>0</v>
      </c>
    </row>
    <row r="44" spans="1:7" ht="12.75" customHeight="1" hidden="1">
      <c r="A44" s="101"/>
      <c r="B44" s="108" t="s">
        <v>37</v>
      </c>
      <c r="C44" s="29">
        <v>3620.05605</v>
      </c>
      <c r="D44" s="99"/>
      <c r="E44" s="99"/>
      <c r="F44" s="99"/>
      <c r="G44" s="102">
        <f t="shared" si="0"/>
        <v>0</v>
      </c>
    </row>
    <row r="45" spans="1:7" ht="12.75" customHeight="1" hidden="1">
      <c r="A45" s="101"/>
      <c r="B45" s="108" t="s">
        <v>79</v>
      </c>
      <c r="C45" s="29">
        <v>12976.508609999999</v>
      </c>
      <c r="D45" s="99"/>
      <c r="E45" s="99"/>
      <c r="F45" s="99"/>
      <c r="G45" s="102">
        <f t="shared" si="0"/>
        <v>0</v>
      </c>
    </row>
    <row r="46" spans="1:7" ht="12.75">
      <c r="A46" s="101"/>
      <c r="B46" s="108" t="s">
        <v>262</v>
      </c>
      <c r="C46" s="29">
        <v>238923.6993</v>
      </c>
      <c r="D46" s="29">
        <v>238923.6993</v>
      </c>
      <c r="E46" s="29">
        <v>6627.487229999999</v>
      </c>
      <c r="F46" s="29">
        <v>17320.575869999997</v>
      </c>
      <c r="G46" s="102">
        <f t="shared" si="0"/>
        <v>262871.7624</v>
      </c>
    </row>
    <row r="47" spans="1:7" ht="12.75" customHeight="1" hidden="1">
      <c r="A47" s="101"/>
      <c r="B47" s="108" t="s">
        <v>236</v>
      </c>
      <c r="C47" s="29">
        <v>274567.3281</v>
      </c>
      <c r="D47" s="99"/>
      <c r="E47" s="99"/>
      <c r="F47" s="99"/>
      <c r="G47" s="102">
        <f t="shared" si="0"/>
        <v>0</v>
      </c>
    </row>
    <row r="48" spans="1:7" ht="12.75" customHeight="1" hidden="1">
      <c r="A48" s="101"/>
      <c r="B48" s="108" t="s">
        <v>237</v>
      </c>
      <c r="C48" s="29">
        <v>274567.3281</v>
      </c>
      <c r="D48" s="99"/>
      <c r="E48" s="99"/>
      <c r="F48" s="99"/>
      <c r="G48" s="102">
        <f t="shared" si="0"/>
        <v>0</v>
      </c>
    </row>
    <row r="49" spans="1:7" ht="12.75" customHeight="1" hidden="1">
      <c r="A49" s="101"/>
      <c r="B49" s="108" t="s">
        <v>38</v>
      </c>
      <c r="C49" s="29">
        <v>6627.487229999999</v>
      </c>
      <c r="D49" s="99"/>
      <c r="E49" s="99"/>
      <c r="F49" s="99"/>
      <c r="G49" s="102">
        <f t="shared" si="0"/>
        <v>0</v>
      </c>
    </row>
    <row r="50" spans="1:7" ht="12.75" customHeight="1" hidden="1">
      <c r="A50" s="101"/>
      <c r="B50" s="108" t="s">
        <v>78</v>
      </c>
      <c r="C50" s="29">
        <v>17320.575869999997</v>
      </c>
      <c r="D50" s="99"/>
      <c r="E50" s="99"/>
      <c r="F50" s="99"/>
      <c r="G50" s="102">
        <f t="shared" si="0"/>
        <v>0</v>
      </c>
    </row>
    <row r="51" spans="1:7" ht="12.75">
      <c r="A51" s="101"/>
      <c r="B51" s="108" t="s">
        <v>263</v>
      </c>
      <c r="C51" s="29">
        <v>272339.6013</v>
      </c>
      <c r="D51" s="29">
        <v>272339.6013</v>
      </c>
      <c r="E51" s="29">
        <v>6627.487229999999</v>
      </c>
      <c r="F51" s="29">
        <v>21386.177279999996</v>
      </c>
      <c r="G51" s="102">
        <f t="shared" si="0"/>
        <v>300353.26580999995</v>
      </c>
    </row>
    <row r="52" spans="1:7" ht="12.75" customHeight="1" hidden="1">
      <c r="A52" s="101"/>
      <c r="B52" s="108" t="s">
        <v>238</v>
      </c>
      <c r="C52" s="29">
        <v>316894.1373</v>
      </c>
      <c r="D52" s="99"/>
      <c r="E52" s="99"/>
      <c r="F52" s="99"/>
      <c r="G52" s="101"/>
    </row>
    <row r="53" spans="1:7" ht="12.75" customHeight="1" hidden="1">
      <c r="A53" s="101"/>
      <c r="B53" s="108" t="s">
        <v>239</v>
      </c>
      <c r="C53" s="29">
        <v>316894.1373</v>
      </c>
      <c r="D53" s="99"/>
      <c r="E53" s="99"/>
      <c r="F53" s="99"/>
      <c r="G53" s="101"/>
    </row>
    <row r="54" spans="1:7" ht="12.75" customHeight="1" hidden="1">
      <c r="A54" s="101"/>
      <c r="B54" s="108" t="s">
        <v>39</v>
      </c>
      <c r="C54" s="29">
        <v>6627.487229999999</v>
      </c>
      <c r="D54" s="99"/>
      <c r="E54" s="99"/>
      <c r="F54" s="99"/>
      <c r="G54" s="101"/>
    </row>
    <row r="55" spans="1:7" ht="12.75" customHeight="1" hidden="1">
      <c r="A55" s="101"/>
      <c r="B55" s="108" t="s">
        <v>77</v>
      </c>
      <c r="C55" s="29">
        <v>21386.177279999996</v>
      </c>
      <c r="D55" s="99"/>
      <c r="E55" s="99"/>
      <c r="F55" s="99"/>
      <c r="G55" s="101"/>
    </row>
    <row r="56" spans="1:7" ht="3.75" customHeight="1">
      <c r="A56" s="22"/>
      <c r="B56" s="124"/>
      <c r="C56" s="125"/>
      <c r="D56" s="104"/>
      <c r="E56" s="104"/>
      <c r="F56" s="104"/>
      <c r="G56" s="22"/>
    </row>
    <row r="57" spans="1:4" ht="12.75">
      <c r="A57" s="92" t="s">
        <v>212</v>
      </c>
      <c r="B57" s="92" t="s">
        <v>213</v>
      </c>
      <c r="C57" s="106"/>
      <c r="D57" s="106"/>
    </row>
    <row r="58" spans="1:4" ht="12.75">
      <c r="A58" s="92"/>
      <c r="B58" s="92" t="s">
        <v>272</v>
      </c>
      <c r="C58" s="106"/>
      <c r="D58" s="106"/>
    </row>
    <row r="59" spans="1:4" ht="3.75" customHeight="1">
      <c r="A59" s="107"/>
      <c r="B59" s="107"/>
      <c r="C59" s="106"/>
      <c r="D59" s="106"/>
    </row>
    <row r="60" spans="1:3" s="95" customFormat="1" ht="15" customHeight="1">
      <c r="A60" s="107"/>
      <c r="B60" s="38" t="s">
        <v>208</v>
      </c>
      <c r="C60" s="103"/>
    </row>
    <row r="61" spans="1:9" ht="12.75">
      <c r="A61" s="137" t="s">
        <v>1</v>
      </c>
      <c r="B61" s="138" t="s">
        <v>264</v>
      </c>
      <c r="C61" s="90">
        <v>175030.53749999998</v>
      </c>
      <c r="D61" s="90">
        <v>175030.53749999998</v>
      </c>
      <c r="E61" s="99">
        <v>3022.11</v>
      </c>
      <c r="F61" s="99">
        <v>12277.321875</v>
      </c>
      <c r="G61" s="99">
        <f>D61+E61+F61</f>
        <v>190329.96937499996</v>
      </c>
      <c r="H61" s="104"/>
      <c r="I61" s="105"/>
    </row>
    <row r="62" spans="1:7" s="2" customFormat="1" ht="12.75" customHeight="1" hidden="1">
      <c r="A62" s="135" t="s">
        <v>2</v>
      </c>
      <c r="B62" s="136" t="s">
        <v>3</v>
      </c>
      <c r="C62" s="96">
        <v>3022.11</v>
      </c>
      <c r="D62" s="96">
        <v>3022.11</v>
      </c>
      <c r="E62" s="94"/>
      <c r="F62" s="94"/>
      <c r="G62" s="94"/>
    </row>
    <row r="63" spans="1:7" s="2" customFormat="1" ht="12.75" customHeight="1" hidden="1">
      <c r="A63" s="133" t="s">
        <v>4</v>
      </c>
      <c r="B63" s="32" t="s">
        <v>5</v>
      </c>
      <c r="C63" s="96">
        <v>16999.368749999998</v>
      </c>
      <c r="D63" s="96">
        <v>16999.368749999998</v>
      </c>
      <c r="E63" s="94"/>
      <c r="F63" s="94"/>
      <c r="G63" s="94"/>
    </row>
    <row r="64" spans="1:7" s="2" customFormat="1" ht="12.75" customHeight="1" hidden="1">
      <c r="A64" s="133" t="s">
        <v>6</v>
      </c>
      <c r="B64" s="32" t="s">
        <v>7</v>
      </c>
      <c r="C64" s="96">
        <v>12277.321875</v>
      </c>
      <c r="D64" s="96">
        <v>12277.321875</v>
      </c>
      <c r="E64" s="94"/>
      <c r="F64" s="94"/>
      <c r="G64" s="94"/>
    </row>
    <row r="65" spans="1:7" s="2" customFormat="1" ht="12.75" customHeight="1" hidden="1">
      <c r="A65" s="133">
        <v>1031657</v>
      </c>
      <c r="B65" s="32" t="s">
        <v>8</v>
      </c>
      <c r="C65" s="31"/>
      <c r="D65" s="96"/>
      <c r="E65" s="94"/>
      <c r="F65" s="94"/>
      <c r="G65" s="94"/>
    </row>
    <row r="66" spans="1:7" s="2" customFormat="1" ht="12.75">
      <c r="A66" s="133" t="s">
        <v>9</v>
      </c>
      <c r="B66" s="30" t="s">
        <v>265</v>
      </c>
      <c r="C66" s="96">
        <v>219102.97499999998</v>
      </c>
      <c r="D66" s="96">
        <v>219102.97499999998</v>
      </c>
      <c r="E66" s="96">
        <v>4092.4406249999993</v>
      </c>
      <c r="F66" s="96">
        <v>16999.368749999998</v>
      </c>
      <c r="G66" s="97">
        <f>D66+E66+F66</f>
        <v>240194.78437499996</v>
      </c>
    </row>
    <row r="67" spans="1:7" s="2" customFormat="1" ht="12.75" customHeight="1" hidden="1">
      <c r="A67" s="133">
        <v>1030841</v>
      </c>
      <c r="B67" s="30" t="s">
        <v>10</v>
      </c>
      <c r="C67" s="96"/>
      <c r="D67" s="96"/>
      <c r="E67" s="94"/>
      <c r="F67" s="94"/>
      <c r="G67" s="94"/>
    </row>
    <row r="68" spans="1:7" s="2" customFormat="1" ht="12.75" customHeight="1" hidden="1">
      <c r="A68" s="133">
        <v>1026595</v>
      </c>
      <c r="B68" s="32" t="s">
        <v>11</v>
      </c>
      <c r="C68" s="96">
        <v>4092.4406249999993</v>
      </c>
      <c r="D68" s="96">
        <v>4092.4406249999993</v>
      </c>
      <c r="E68" s="94"/>
      <c r="F68" s="94"/>
      <c r="G68" s="94"/>
    </row>
    <row r="69" spans="1:7" s="2" customFormat="1" ht="12.75" customHeight="1" hidden="1">
      <c r="A69" s="133">
        <v>1026688</v>
      </c>
      <c r="B69" s="33" t="s">
        <v>12</v>
      </c>
      <c r="C69" s="96">
        <v>18258.58125</v>
      </c>
      <c r="D69" s="96">
        <v>18258.58125</v>
      </c>
      <c r="E69" s="94"/>
      <c r="F69" s="94"/>
      <c r="G69" s="94"/>
    </row>
    <row r="70" spans="1:7" s="2" customFormat="1" ht="12.75" customHeight="1" hidden="1">
      <c r="A70" s="133">
        <v>1026584</v>
      </c>
      <c r="B70" s="33" t="s">
        <v>13</v>
      </c>
      <c r="C70" s="96">
        <v>16999.368749999998</v>
      </c>
      <c r="D70" s="96">
        <v>16999.368749999998</v>
      </c>
      <c r="E70" s="94"/>
      <c r="F70" s="94"/>
      <c r="G70" s="94"/>
    </row>
    <row r="71" spans="1:7" s="2" customFormat="1" ht="12.75" customHeight="1" hidden="1">
      <c r="A71" s="133">
        <v>1031655</v>
      </c>
      <c r="B71" s="33" t="s">
        <v>14</v>
      </c>
      <c r="C71" s="96"/>
      <c r="D71" s="96"/>
      <c r="E71" s="94"/>
      <c r="F71" s="94"/>
      <c r="G71" s="94"/>
    </row>
    <row r="72" spans="1:7" s="2" customFormat="1" ht="12.75">
      <c r="A72" s="133" t="s">
        <v>214</v>
      </c>
      <c r="B72" s="34" t="s">
        <v>266</v>
      </c>
      <c r="C72" s="96">
        <v>266953.05</v>
      </c>
      <c r="D72" s="96">
        <v>266953.05</v>
      </c>
      <c r="E72" s="96">
        <v>4092.4406249999993</v>
      </c>
      <c r="F72" s="96">
        <v>20777.00625</v>
      </c>
      <c r="G72" s="97">
        <f>D72+E72+F72</f>
        <v>291822.49687499995</v>
      </c>
    </row>
    <row r="73" spans="1:7" s="2" customFormat="1" ht="12.75" customHeight="1" hidden="1">
      <c r="A73" s="133">
        <v>1030871</v>
      </c>
      <c r="B73" s="34" t="s">
        <v>218</v>
      </c>
      <c r="C73" s="96"/>
      <c r="D73" s="96"/>
      <c r="E73" s="94"/>
      <c r="F73" s="94"/>
      <c r="G73" s="94"/>
    </row>
    <row r="74" spans="1:7" s="2" customFormat="1" ht="12.75" customHeight="1" hidden="1">
      <c r="A74" s="133">
        <v>1027349</v>
      </c>
      <c r="B74" s="33" t="s">
        <v>15</v>
      </c>
      <c r="C74" s="96">
        <v>20777.00625</v>
      </c>
      <c r="D74" s="96">
        <v>20777.00625</v>
      </c>
      <c r="E74" s="94"/>
      <c r="F74" s="94"/>
      <c r="G74" s="94"/>
    </row>
    <row r="75" spans="1:7" s="2" customFormat="1" ht="12.75" customHeight="1" hidden="1">
      <c r="A75" s="133">
        <v>1031656</v>
      </c>
      <c r="B75" s="33" t="s">
        <v>222</v>
      </c>
      <c r="C75" s="96"/>
      <c r="D75" s="96"/>
      <c r="E75" s="94"/>
      <c r="F75" s="94"/>
      <c r="G75" s="94"/>
    </row>
    <row r="76" spans="1:7" s="2" customFormat="1" ht="12.75">
      <c r="A76" s="133" t="s">
        <v>215</v>
      </c>
      <c r="B76" s="30" t="s">
        <v>267</v>
      </c>
      <c r="C76" s="96">
        <v>322358.4</v>
      </c>
      <c r="D76" s="96">
        <v>322358.4</v>
      </c>
      <c r="E76" s="96">
        <v>8751.526875</v>
      </c>
      <c r="F76" s="96">
        <v>20777.00625</v>
      </c>
      <c r="G76" s="97">
        <f>D76+E76+F76</f>
        <v>351886.933125</v>
      </c>
    </row>
    <row r="77" spans="1:7" s="2" customFormat="1" ht="12.75" customHeight="1" hidden="1">
      <c r="A77" s="133">
        <v>1030872</v>
      </c>
      <c r="B77" s="30" t="s">
        <v>219</v>
      </c>
      <c r="C77" s="96"/>
      <c r="D77" s="96"/>
      <c r="E77" s="94"/>
      <c r="F77" s="94"/>
      <c r="G77" s="94"/>
    </row>
    <row r="78" spans="1:7" s="2" customFormat="1" ht="12.75" customHeight="1" hidden="1">
      <c r="A78" s="133">
        <v>1027330</v>
      </c>
      <c r="B78" s="32" t="s">
        <v>16</v>
      </c>
      <c r="C78" s="96">
        <v>8751.526875</v>
      </c>
      <c r="D78" s="96">
        <v>8751.526875</v>
      </c>
      <c r="E78" s="94"/>
      <c r="F78" s="94"/>
      <c r="G78" s="94"/>
    </row>
    <row r="79" spans="1:7" s="2" customFormat="1" ht="12.75" customHeight="1" hidden="1">
      <c r="A79" s="133">
        <v>1027297</v>
      </c>
      <c r="B79" s="32" t="s">
        <v>17</v>
      </c>
      <c r="C79" s="96">
        <v>23925.037500000002</v>
      </c>
      <c r="D79" s="96">
        <v>23925.037500000002</v>
      </c>
      <c r="E79" s="94"/>
      <c r="F79" s="94"/>
      <c r="G79" s="94"/>
    </row>
    <row r="80" spans="1:7" s="2" customFormat="1" ht="12.75" customHeight="1" hidden="1">
      <c r="A80" s="133">
        <v>1027350</v>
      </c>
      <c r="B80" s="32" t="s">
        <v>18</v>
      </c>
      <c r="C80" s="96">
        <v>20777.00625</v>
      </c>
      <c r="D80" s="96">
        <v>20777.00625</v>
      </c>
      <c r="E80" s="94"/>
      <c r="F80" s="94"/>
      <c r="G80" s="94"/>
    </row>
    <row r="81" spans="1:7" s="2" customFormat="1" ht="12.75" customHeight="1" hidden="1">
      <c r="A81" s="133">
        <v>1031658</v>
      </c>
      <c r="B81" s="32" t="s">
        <v>223</v>
      </c>
      <c r="C81" s="96"/>
      <c r="D81" s="96"/>
      <c r="E81" s="94"/>
      <c r="F81" s="94"/>
      <c r="G81" s="94"/>
    </row>
    <row r="82" spans="1:7" s="2" customFormat="1" ht="12.75">
      <c r="A82" s="133" t="s">
        <v>216</v>
      </c>
      <c r="B82" s="30" t="s">
        <v>268</v>
      </c>
      <c r="C82" s="96">
        <v>413021.7</v>
      </c>
      <c r="D82" s="96">
        <v>413021.7</v>
      </c>
      <c r="E82" s="96">
        <v>8751.526875</v>
      </c>
      <c r="F82" s="96">
        <v>22036.21875</v>
      </c>
      <c r="G82" s="97">
        <f>D82+E82+F82</f>
        <v>443809.445625</v>
      </c>
    </row>
    <row r="83" spans="1:7" s="2" customFormat="1" ht="12.75" customHeight="1" hidden="1">
      <c r="A83" s="133">
        <v>1030873</v>
      </c>
      <c r="B83" s="30" t="s">
        <v>220</v>
      </c>
      <c r="C83" s="96"/>
      <c r="D83" s="96"/>
      <c r="E83" s="94"/>
      <c r="F83" s="94"/>
      <c r="G83" s="94"/>
    </row>
    <row r="84" spans="1:7" s="2" customFormat="1" ht="12.75" customHeight="1" hidden="1">
      <c r="A84" s="133">
        <v>1027351</v>
      </c>
      <c r="B84" s="35" t="s">
        <v>19</v>
      </c>
      <c r="C84" s="96">
        <v>22036.21875</v>
      </c>
      <c r="D84" s="96">
        <v>22036.21875</v>
      </c>
      <c r="E84" s="94"/>
      <c r="F84" s="94"/>
      <c r="G84" s="94"/>
    </row>
    <row r="85" spans="1:7" s="2" customFormat="1" ht="12.75" customHeight="1" hidden="1">
      <c r="A85" s="133">
        <v>1031660</v>
      </c>
      <c r="B85" s="32" t="s">
        <v>224</v>
      </c>
      <c r="C85" s="96"/>
      <c r="D85" s="96"/>
      <c r="E85" s="94"/>
      <c r="F85" s="94"/>
      <c r="G85" s="94"/>
    </row>
    <row r="86" spans="1:7" s="2" customFormat="1" ht="12.75">
      <c r="A86" s="133" t="s">
        <v>217</v>
      </c>
      <c r="B86" s="30" t="s">
        <v>269</v>
      </c>
      <c r="C86" s="96">
        <v>560349.5624999999</v>
      </c>
      <c r="D86" s="96">
        <v>560349.5624999999</v>
      </c>
      <c r="E86" s="96">
        <v>9758.896874999999</v>
      </c>
      <c r="F86" s="96">
        <v>26443.462499999994</v>
      </c>
      <c r="G86" s="97">
        <f>D86+E86+F86</f>
        <v>596551.9218749999</v>
      </c>
    </row>
    <row r="87" spans="1:7" s="2" customFormat="1" ht="12.75" customHeight="1" hidden="1">
      <c r="A87" s="37">
        <v>1030874</v>
      </c>
      <c r="B87" s="30" t="s">
        <v>221</v>
      </c>
      <c r="C87" s="96"/>
      <c r="D87" s="96"/>
      <c r="E87" s="93"/>
      <c r="F87" s="93"/>
      <c r="G87" s="93"/>
    </row>
    <row r="88" spans="1:7" s="2" customFormat="1" ht="12.75" customHeight="1" hidden="1">
      <c r="A88" s="37">
        <v>1027332</v>
      </c>
      <c r="B88" s="36" t="s">
        <v>20</v>
      </c>
      <c r="C88" s="96">
        <v>9758.896874999999</v>
      </c>
      <c r="D88" s="96">
        <v>9758.896874999999</v>
      </c>
      <c r="E88" s="93"/>
      <c r="F88" s="93"/>
      <c r="G88" s="93"/>
    </row>
    <row r="89" spans="1:7" s="2" customFormat="1" ht="12.75" customHeight="1" hidden="1">
      <c r="A89" s="37">
        <v>1027297</v>
      </c>
      <c r="B89" s="36" t="s">
        <v>21</v>
      </c>
      <c r="C89" s="96">
        <v>26443.462499999994</v>
      </c>
      <c r="D89" s="96">
        <v>26443.462499999994</v>
      </c>
      <c r="E89" s="93"/>
      <c r="F89" s="93"/>
      <c r="G89" s="93"/>
    </row>
    <row r="90" spans="1:7" s="2" customFormat="1" ht="12.75" customHeight="1" hidden="1">
      <c r="A90" s="37">
        <v>1027352</v>
      </c>
      <c r="B90" s="36" t="s">
        <v>22</v>
      </c>
      <c r="C90" s="96">
        <v>26443.462499999994</v>
      </c>
      <c r="D90" s="96">
        <v>26443.462499999994</v>
      </c>
      <c r="E90" s="93"/>
      <c r="F90" s="93"/>
      <c r="G90" s="93"/>
    </row>
    <row r="91" spans="1:7" s="2" customFormat="1" ht="12.75" customHeight="1" hidden="1">
      <c r="A91" s="37">
        <v>1031665</v>
      </c>
      <c r="B91" s="36" t="s">
        <v>225</v>
      </c>
      <c r="C91" s="96"/>
      <c r="D91" s="96"/>
      <c r="E91" s="93"/>
      <c r="F91" s="93"/>
      <c r="G91" s="93"/>
    </row>
    <row r="92" spans="1:7" s="2" customFormat="1" ht="3.75" customHeight="1">
      <c r="A92" s="121"/>
      <c r="B92" s="122"/>
      <c r="C92" s="123"/>
      <c r="D92" s="123"/>
      <c r="E92" s="93"/>
      <c r="F92" s="93"/>
      <c r="G92" s="93"/>
    </row>
    <row r="93" spans="1:7" s="111" customFormat="1" ht="12.75">
      <c r="A93" s="119" t="s">
        <v>212</v>
      </c>
      <c r="B93" s="120" t="s">
        <v>250</v>
      </c>
      <c r="C93" s="112"/>
      <c r="D93" s="112"/>
      <c r="E93" s="112"/>
      <c r="F93" s="112"/>
      <c r="G93" s="112"/>
    </row>
    <row r="94" ht="3.75" customHeight="1"/>
    <row r="95" spans="2:7" ht="26.25" customHeight="1">
      <c r="B95" s="151" t="s">
        <v>271</v>
      </c>
      <c r="C95" s="151"/>
      <c r="D95" s="151"/>
      <c r="E95" s="151"/>
      <c r="F95" s="151"/>
      <c r="G95" s="151"/>
    </row>
    <row r="96" ht="12.75">
      <c r="B96" s="92" t="s">
        <v>270</v>
      </c>
    </row>
  </sheetData>
  <sheetProtection/>
  <mergeCells count="3">
    <mergeCell ref="A1:D1"/>
    <mergeCell ref="A2:E2"/>
    <mergeCell ref="B95:G95"/>
  </mergeCells>
  <printOptions/>
  <pageMargins left="0" right="0" top="0.1968503937007874" bottom="0" header="0" footer="0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9"/>
  <sheetViews>
    <sheetView view="pageBreakPreview" zoomScale="110" zoomScaleNormal="85" zoomScaleSheetLayoutView="110" zoomScalePageLayoutView="0" workbookViewId="0" topLeftCell="A1">
      <selection activeCell="C7" sqref="C7"/>
    </sheetView>
  </sheetViews>
  <sheetFormatPr defaultColWidth="9.140625" defaultRowHeight="12.75"/>
  <cols>
    <col min="1" max="1" width="14.421875" style="0" customWidth="1"/>
    <col min="2" max="2" width="19.421875" style="0" customWidth="1"/>
    <col min="3" max="3" width="94.140625" style="0" customWidth="1"/>
    <col min="4" max="4" width="4.7109375" style="0" customWidth="1"/>
    <col min="5" max="5" width="9.140625" style="0" hidden="1" customWidth="1"/>
    <col min="6" max="7" width="8.57421875" style="0" customWidth="1"/>
  </cols>
  <sheetData>
    <row r="1" spans="1:7" ht="18.75">
      <c r="A1" s="176" t="s">
        <v>0</v>
      </c>
      <c r="B1" s="176"/>
      <c r="C1" s="176"/>
      <c r="D1" s="176"/>
      <c r="E1" s="41"/>
      <c r="F1" s="41"/>
      <c r="G1" s="41"/>
    </row>
    <row r="2" spans="1:7" ht="18.75">
      <c r="A2" s="177" t="s">
        <v>180</v>
      </c>
      <c r="B2" s="177"/>
      <c r="C2" s="177"/>
      <c r="D2" s="177"/>
      <c r="E2" s="42"/>
      <c r="F2" s="42"/>
      <c r="G2" s="42"/>
    </row>
    <row r="3" spans="1:7" ht="5.25" customHeight="1">
      <c r="A3" s="42"/>
      <c r="B3" s="42"/>
      <c r="C3" s="42"/>
      <c r="D3" s="42"/>
      <c r="E3" s="42"/>
      <c r="F3" s="42"/>
      <c r="G3" s="42"/>
    </row>
    <row r="4" spans="1:7" ht="33" customHeight="1">
      <c r="A4" s="178" t="s">
        <v>181</v>
      </c>
      <c r="B4" s="147"/>
      <c r="C4" s="147"/>
      <c r="D4" s="147"/>
      <c r="E4" s="42"/>
      <c r="F4" s="42"/>
      <c r="G4" s="42"/>
    </row>
    <row r="5" spans="1:7" ht="5.25" customHeight="1">
      <c r="A5" s="42"/>
      <c r="B5" s="42"/>
      <c r="C5" s="42"/>
      <c r="D5" s="42"/>
      <c r="E5" s="42"/>
      <c r="F5" s="42"/>
      <c r="G5" s="42"/>
    </row>
    <row r="6" spans="1:7" ht="15" customHeight="1">
      <c r="A6" s="152" t="s">
        <v>95</v>
      </c>
      <c r="B6" s="152"/>
      <c r="C6" s="152"/>
      <c r="D6" s="152"/>
      <c r="E6" s="152"/>
      <c r="F6" s="40">
        <v>41</v>
      </c>
      <c r="G6" s="39"/>
    </row>
    <row r="7" spans="1:7" ht="12.75">
      <c r="A7" s="49" t="s">
        <v>96</v>
      </c>
      <c r="B7" s="49" t="s">
        <v>97</v>
      </c>
      <c r="C7" s="49" t="s">
        <v>98</v>
      </c>
      <c r="D7" s="49" t="s">
        <v>99</v>
      </c>
      <c r="E7" s="49" t="s">
        <v>100</v>
      </c>
      <c r="F7" s="50" t="s">
        <v>101</v>
      </c>
      <c r="G7" s="50" t="s">
        <v>197</v>
      </c>
    </row>
    <row r="8" spans="1:7" ht="12.75" hidden="1">
      <c r="A8" s="51"/>
      <c r="B8" s="52" t="s">
        <v>102</v>
      </c>
      <c r="C8" s="53"/>
      <c r="D8" s="54"/>
      <c r="E8" s="55"/>
      <c r="F8" s="55"/>
      <c r="G8" s="55"/>
    </row>
    <row r="9" spans="1:7" ht="12.75" hidden="1">
      <c r="A9" s="56">
        <v>5803800000</v>
      </c>
      <c r="B9" s="153" t="s">
        <v>103</v>
      </c>
      <c r="C9" s="155" t="s">
        <v>104</v>
      </c>
      <c r="D9" s="57">
        <v>1</v>
      </c>
      <c r="E9" s="44">
        <v>29.001999999999995</v>
      </c>
      <c r="F9" s="45">
        <v>1145.5789999999997</v>
      </c>
      <c r="G9" s="45">
        <v>1145.5789999999997</v>
      </c>
    </row>
    <row r="10" spans="1:7" ht="12.75" hidden="1">
      <c r="A10" s="58">
        <v>5803840000</v>
      </c>
      <c r="B10" s="154"/>
      <c r="C10" s="156"/>
      <c r="D10" s="47">
        <v>10</v>
      </c>
      <c r="E10" s="44">
        <v>257.38</v>
      </c>
      <c r="F10" s="45">
        <v>10166.51</v>
      </c>
      <c r="G10" s="45">
        <v>1016.6510000000001</v>
      </c>
    </row>
    <row r="11" spans="1:7" ht="12.75" hidden="1">
      <c r="A11" s="58">
        <v>5803860000</v>
      </c>
      <c r="B11" s="154"/>
      <c r="C11" s="156"/>
      <c r="D11" s="47">
        <v>25</v>
      </c>
      <c r="E11" s="44">
        <v>561.952</v>
      </c>
      <c r="F11" s="45">
        <v>22197.104</v>
      </c>
      <c r="G11" s="45">
        <v>887.88416</v>
      </c>
    </row>
    <row r="12" spans="1:7" ht="12.75" hidden="1">
      <c r="A12" s="58">
        <v>5804100000</v>
      </c>
      <c r="B12" s="154" t="s">
        <v>105</v>
      </c>
      <c r="C12" s="156" t="s">
        <v>106</v>
      </c>
      <c r="D12" s="47">
        <v>1</v>
      </c>
      <c r="E12" s="44">
        <v>27.37</v>
      </c>
      <c r="F12" s="45">
        <v>1081.115</v>
      </c>
      <c r="G12" s="45">
        <v>1081.115</v>
      </c>
    </row>
    <row r="13" spans="1:7" ht="12.75" hidden="1">
      <c r="A13" s="58">
        <v>5804300000</v>
      </c>
      <c r="B13" s="154"/>
      <c r="C13" s="156"/>
      <c r="D13" s="47">
        <v>10</v>
      </c>
      <c r="E13" s="44">
        <v>239.63199999999995</v>
      </c>
      <c r="F13" s="45">
        <v>9465.463999999998</v>
      </c>
      <c r="G13" s="45">
        <v>946.5463999999998</v>
      </c>
    </row>
    <row r="14" spans="1:7" ht="12.75" hidden="1">
      <c r="A14" s="58">
        <v>5804400000</v>
      </c>
      <c r="B14" s="154"/>
      <c r="C14" s="156"/>
      <c r="D14" s="47">
        <v>25</v>
      </c>
      <c r="E14" s="44">
        <v>568.7860000000001</v>
      </c>
      <c r="F14" s="45">
        <v>22467.047000000002</v>
      </c>
      <c r="G14" s="45">
        <v>898.6818800000001</v>
      </c>
    </row>
    <row r="15" spans="1:7" ht="12.75" hidden="1">
      <c r="A15" s="58">
        <v>5814100000</v>
      </c>
      <c r="B15" s="154" t="s">
        <v>107</v>
      </c>
      <c r="C15" s="156" t="s">
        <v>108</v>
      </c>
      <c r="D15" s="47">
        <v>1</v>
      </c>
      <c r="E15" s="44">
        <v>27.063999999999997</v>
      </c>
      <c r="F15" s="45">
        <v>1069.0279999999998</v>
      </c>
      <c r="G15" s="45">
        <v>1069.0279999999998</v>
      </c>
    </row>
    <row r="16" spans="1:7" ht="12.75" hidden="1">
      <c r="A16" s="58">
        <v>5814300000</v>
      </c>
      <c r="B16" s="154"/>
      <c r="C16" s="156"/>
      <c r="D16" s="47">
        <v>10</v>
      </c>
      <c r="E16" s="44">
        <v>208.624</v>
      </c>
      <c r="F16" s="45">
        <v>8240.648</v>
      </c>
      <c r="G16" s="45">
        <v>824.0647999999999</v>
      </c>
    </row>
    <row r="17" spans="1:7" ht="12.75" hidden="1">
      <c r="A17" s="58">
        <v>5814400000</v>
      </c>
      <c r="B17" s="154"/>
      <c r="C17" s="156"/>
      <c r="D17" s="47">
        <v>25</v>
      </c>
      <c r="E17" s="44">
        <v>486.88</v>
      </c>
      <c r="F17" s="45">
        <v>19231.76</v>
      </c>
      <c r="G17" s="45">
        <v>769.2703999999999</v>
      </c>
    </row>
    <row r="18" spans="1:7" ht="12.75" hidden="1">
      <c r="A18" s="58">
        <v>5814100001</v>
      </c>
      <c r="B18" s="154" t="s">
        <v>109</v>
      </c>
      <c r="C18" s="156" t="s">
        <v>110</v>
      </c>
      <c r="D18" s="47">
        <v>1</v>
      </c>
      <c r="E18" s="44">
        <v>29.716</v>
      </c>
      <c r="F18" s="45">
        <v>1173.7820000000002</v>
      </c>
      <c r="G18" s="45">
        <v>1173.7820000000002</v>
      </c>
    </row>
    <row r="19" spans="1:7" ht="12.75" hidden="1">
      <c r="A19" s="58">
        <v>5814300001</v>
      </c>
      <c r="B19" s="154"/>
      <c r="C19" s="156"/>
      <c r="D19" s="47">
        <v>10</v>
      </c>
      <c r="E19" s="44">
        <v>235.34799999999998</v>
      </c>
      <c r="F19" s="45">
        <v>9296.246</v>
      </c>
      <c r="G19" s="45">
        <v>929.6245999999999</v>
      </c>
    </row>
    <row r="20" spans="1:7" ht="12.75" hidden="1">
      <c r="A20" s="58">
        <v>5814400001</v>
      </c>
      <c r="B20" s="154"/>
      <c r="C20" s="156"/>
      <c r="D20" s="47">
        <v>25</v>
      </c>
      <c r="E20" s="44">
        <v>551.446</v>
      </c>
      <c r="F20" s="45">
        <v>21782.117000000002</v>
      </c>
      <c r="G20" s="45">
        <v>871.2846800000001</v>
      </c>
    </row>
    <row r="21" spans="1:7" ht="12.75" hidden="1">
      <c r="A21" s="58">
        <v>5819100000</v>
      </c>
      <c r="B21" s="154" t="s">
        <v>111</v>
      </c>
      <c r="C21" s="156" t="s">
        <v>112</v>
      </c>
      <c r="D21" s="47">
        <v>1</v>
      </c>
      <c r="E21" s="44">
        <v>30.532</v>
      </c>
      <c r="F21" s="45">
        <v>1206.014</v>
      </c>
      <c r="G21" s="45">
        <v>1206.014</v>
      </c>
    </row>
    <row r="22" spans="1:7" ht="12.75" hidden="1">
      <c r="A22" s="58">
        <v>5819300000</v>
      </c>
      <c r="B22" s="154"/>
      <c r="C22" s="156"/>
      <c r="D22" s="47">
        <v>10</v>
      </c>
      <c r="E22" s="44">
        <v>241.06</v>
      </c>
      <c r="F22" s="45">
        <v>9521.87</v>
      </c>
      <c r="G22" s="45">
        <v>952.1870000000001</v>
      </c>
    </row>
    <row r="23" spans="1:7" ht="12.75" hidden="1">
      <c r="A23" s="58">
        <v>5819400000</v>
      </c>
      <c r="B23" s="154"/>
      <c r="C23" s="156"/>
      <c r="D23" s="47">
        <v>25</v>
      </c>
      <c r="E23" s="44">
        <v>596.02</v>
      </c>
      <c r="F23" s="45">
        <v>23542.79</v>
      </c>
      <c r="G23" s="45">
        <v>941.7116000000001</v>
      </c>
    </row>
    <row r="24" spans="1:7" ht="12.75" hidden="1">
      <c r="A24" s="58">
        <v>8000066</v>
      </c>
      <c r="B24" s="154" t="s">
        <v>113</v>
      </c>
      <c r="C24" s="156" t="s">
        <v>114</v>
      </c>
      <c r="D24" s="47">
        <v>1</v>
      </c>
      <c r="E24" s="44">
        <v>49.3</v>
      </c>
      <c r="F24" s="45">
        <v>1947.35</v>
      </c>
      <c r="G24" s="45">
        <v>1947.35</v>
      </c>
    </row>
    <row r="25" spans="1:7" ht="12.75" hidden="1">
      <c r="A25" s="58">
        <v>8000065</v>
      </c>
      <c r="B25" s="154"/>
      <c r="C25" s="156"/>
      <c r="D25" s="47">
        <v>2.5</v>
      </c>
      <c r="E25" s="44">
        <v>120.7</v>
      </c>
      <c r="F25" s="45">
        <v>4767.650000000001</v>
      </c>
      <c r="G25" s="45">
        <v>1907.0600000000002</v>
      </c>
    </row>
    <row r="26" spans="1:7" ht="12.75" hidden="1">
      <c r="A26" s="58">
        <v>5809900000</v>
      </c>
      <c r="B26" s="154" t="s">
        <v>115</v>
      </c>
      <c r="C26" s="156" t="s">
        <v>116</v>
      </c>
      <c r="D26" s="47">
        <v>1</v>
      </c>
      <c r="E26" s="44">
        <v>33.694</v>
      </c>
      <c r="F26" s="45">
        <v>1330.913</v>
      </c>
      <c r="G26" s="45">
        <v>1330.913</v>
      </c>
    </row>
    <row r="27" spans="1:7" ht="12.75" hidden="1">
      <c r="A27" s="61">
        <v>5810010000</v>
      </c>
      <c r="B27" s="160"/>
      <c r="C27" s="166"/>
      <c r="D27" s="62">
        <v>25</v>
      </c>
      <c r="E27" s="44">
        <v>677.62</v>
      </c>
      <c r="F27" s="45">
        <v>26765.99</v>
      </c>
      <c r="G27" s="45">
        <v>1070.6396</v>
      </c>
    </row>
    <row r="28" spans="1:7" ht="12.75">
      <c r="A28" s="70"/>
      <c r="B28" s="52" t="s">
        <v>186</v>
      </c>
      <c r="C28" s="63"/>
      <c r="D28" s="63"/>
      <c r="E28" s="64"/>
      <c r="F28" s="64"/>
      <c r="G28" s="64"/>
    </row>
    <row r="29" spans="1:7" ht="12.75">
      <c r="A29" s="71">
        <v>5803900000</v>
      </c>
      <c r="B29" s="160" t="s">
        <v>117</v>
      </c>
      <c r="C29" s="166" t="s">
        <v>182</v>
      </c>
      <c r="D29" s="43">
        <v>1</v>
      </c>
      <c r="E29" s="86">
        <v>31.96</v>
      </c>
      <c r="F29" s="84">
        <f aca="true" t="shared" si="0" ref="F29:F92">E29*F$6</f>
        <v>1310.3600000000001</v>
      </c>
      <c r="G29" s="45">
        <f>F29/D29</f>
        <v>1310.3600000000001</v>
      </c>
    </row>
    <row r="30" spans="1:7" ht="12.75">
      <c r="A30" s="72">
        <v>8000201</v>
      </c>
      <c r="B30" s="157"/>
      <c r="C30" s="167"/>
      <c r="D30" s="47">
        <v>10</v>
      </c>
      <c r="E30" s="86">
        <v>273.7</v>
      </c>
      <c r="F30" s="84">
        <f t="shared" si="0"/>
        <v>11221.699999999999</v>
      </c>
      <c r="G30" s="45">
        <f aca="true" t="shared" si="1" ref="G30:G93">F30/D30</f>
        <v>1122.1699999999998</v>
      </c>
    </row>
    <row r="31" spans="1:7" ht="12.75">
      <c r="A31" s="72">
        <v>8000027</v>
      </c>
      <c r="B31" s="153"/>
      <c r="C31" s="155"/>
      <c r="D31" s="47">
        <v>25</v>
      </c>
      <c r="E31" s="86">
        <v>521.56</v>
      </c>
      <c r="F31" s="84">
        <f t="shared" si="0"/>
        <v>21383.96</v>
      </c>
      <c r="G31" s="45">
        <f t="shared" si="1"/>
        <v>855.3584</v>
      </c>
    </row>
    <row r="32" spans="1:5" ht="12.75">
      <c r="A32" s="73"/>
      <c r="B32" s="52" t="s">
        <v>118</v>
      </c>
      <c r="C32" s="63"/>
      <c r="E32" s="87"/>
    </row>
    <row r="33" spans="1:7" ht="12.75">
      <c r="A33" s="74">
        <v>5809900000</v>
      </c>
      <c r="B33" s="153" t="s">
        <v>115</v>
      </c>
      <c r="C33" s="155" t="s">
        <v>119</v>
      </c>
      <c r="D33" s="57">
        <v>1</v>
      </c>
      <c r="E33" s="86">
        <v>33.694</v>
      </c>
      <c r="F33" s="84">
        <f t="shared" si="0"/>
        <v>1381.4540000000002</v>
      </c>
      <c r="G33" s="45">
        <f t="shared" si="1"/>
        <v>1381.4540000000002</v>
      </c>
    </row>
    <row r="34" spans="1:7" ht="12.75">
      <c r="A34" s="72">
        <v>5810010000</v>
      </c>
      <c r="B34" s="154"/>
      <c r="C34" s="156"/>
      <c r="D34" s="47">
        <v>25</v>
      </c>
      <c r="E34" s="86">
        <v>677.62</v>
      </c>
      <c r="F34" s="84">
        <f t="shared" si="0"/>
        <v>27782.420000000002</v>
      </c>
      <c r="G34" s="45">
        <f t="shared" si="1"/>
        <v>1111.2968</v>
      </c>
    </row>
    <row r="35" spans="1:7" ht="12.75">
      <c r="A35" s="72">
        <v>5810100000</v>
      </c>
      <c r="B35" s="154" t="s">
        <v>120</v>
      </c>
      <c r="C35" s="156" t="s">
        <v>121</v>
      </c>
      <c r="D35" s="47">
        <v>1</v>
      </c>
      <c r="E35" s="86">
        <v>25.942</v>
      </c>
      <c r="F35" s="84">
        <f t="shared" si="0"/>
        <v>1063.622</v>
      </c>
      <c r="G35" s="45">
        <f t="shared" si="1"/>
        <v>1063.622</v>
      </c>
    </row>
    <row r="36" spans="1:7" ht="12.75">
      <c r="A36" s="72">
        <v>5810210000</v>
      </c>
      <c r="B36" s="154"/>
      <c r="C36" s="156"/>
      <c r="D36" s="47">
        <v>25</v>
      </c>
      <c r="E36" s="86">
        <v>519.2139999999999</v>
      </c>
      <c r="F36" s="84">
        <f t="shared" si="0"/>
        <v>21287.773999999998</v>
      </c>
      <c r="G36" s="45">
        <f t="shared" si="1"/>
        <v>851.51096</v>
      </c>
    </row>
    <row r="37" spans="1:7" ht="12.75">
      <c r="A37" s="72">
        <v>5810300000</v>
      </c>
      <c r="B37" s="154" t="s">
        <v>122</v>
      </c>
      <c r="C37" s="156" t="s">
        <v>123</v>
      </c>
      <c r="D37" s="47">
        <v>1</v>
      </c>
      <c r="E37" s="86">
        <v>26.247999999999998</v>
      </c>
      <c r="F37" s="84">
        <f t="shared" si="0"/>
        <v>1076.168</v>
      </c>
      <c r="G37" s="45">
        <f t="shared" si="1"/>
        <v>1076.168</v>
      </c>
    </row>
    <row r="38" spans="1:7" ht="12.75">
      <c r="A38" s="72">
        <v>5810410000</v>
      </c>
      <c r="B38" s="154"/>
      <c r="C38" s="156"/>
      <c r="D38" s="47">
        <v>25</v>
      </c>
      <c r="E38" s="86">
        <v>528.7</v>
      </c>
      <c r="F38" s="84">
        <f t="shared" si="0"/>
        <v>21676.7</v>
      </c>
      <c r="G38" s="45">
        <f t="shared" si="1"/>
        <v>867.068</v>
      </c>
    </row>
    <row r="39" spans="1:7" ht="12.75">
      <c r="A39" s="72">
        <v>5810500000</v>
      </c>
      <c r="B39" s="154" t="s">
        <v>124</v>
      </c>
      <c r="C39" s="156" t="s">
        <v>125</v>
      </c>
      <c r="D39" s="47">
        <v>1</v>
      </c>
      <c r="E39" s="86">
        <v>27.573999999999998</v>
      </c>
      <c r="F39" s="84">
        <f t="shared" si="0"/>
        <v>1130.5339999999999</v>
      </c>
      <c r="G39" s="45">
        <f t="shared" si="1"/>
        <v>1130.5339999999999</v>
      </c>
    </row>
    <row r="40" spans="1:7" ht="12.75">
      <c r="A40" s="75">
        <v>5810610000</v>
      </c>
      <c r="B40" s="160"/>
      <c r="C40" s="166"/>
      <c r="D40" s="47">
        <v>25</v>
      </c>
      <c r="E40" s="86">
        <v>536.656</v>
      </c>
      <c r="F40" s="84">
        <f t="shared" si="0"/>
        <v>22002.895999999997</v>
      </c>
      <c r="G40" s="45">
        <f t="shared" si="1"/>
        <v>880.1158399999999</v>
      </c>
    </row>
    <row r="41" spans="1:5" ht="12.75">
      <c r="A41" s="76"/>
      <c r="B41" s="52" t="s">
        <v>187</v>
      </c>
      <c r="C41" s="63"/>
      <c r="E41" s="87"/>
    </row>
    <row r="42" spans="1:7" ht="12.75">
      <c r="A42" s="72">
        <v>5810500000</v>
      </c>
      <c r="B42" s="154" t="s">
        <v>124</v>
      </c>
      <c r="C42" s="156" t="s">
        <v>125</v>
      </c>
      <c r="D42" s="47">
        <v>1</v>
      </c>
      <c r="E42" s="86">
        <v>27.573999999999998</v>
      </c>
      <c r="F42" s="84">
        <f t="shared" si="0"/>
        <v>1130.5339999999999</v>
      </c>
      <c r="G42" s="45">
        <f t="shared" si="1"/>
        <v>1130.5339999999999</v>
      </c>
    </row>
    <row r="43" spans="1:7" ht="12.75">
      <c r="A43" s="75">
        <v>5810610000</v>
      </c>
      <c r="B43" s="154"/>
      <c r="C43" s="156"/>
      <c r="D43" s="62">
        <v>25</v>
      </c>
      <c r="E43" s="86">
        <v>536.656</v>
      </c>
      <c r="F43" s="84">
        <f t="shared" si="0"/>
        <v>22002.895999999997</v>
      </c>
      <c r="G43" s="45">
        <f t="shared" si="1"/>
        <v>880.1158399999999</v>
      </c>
    </row>
    <row r="44" spans="1:7" ht="12.75">
      <c r="A44" s="77">
        <v>5818400000</v>
      </c>
      <c r="B44" s="154" t="s">
        <v>126</v>
      </c>
      <c r="C44" s="156" t="s">
        <v>127</v>
      </c>
      <c r="D44" s="47">
        <v>1</v>
      </c>
      <c r="E44" s="88">
        <v>28.491999999999997</v>
      </c>
      <c r="F44" s="84">
        <f t="shared" si="0"/>
        <v>1168.1719999999998</v>
      </c>
      <c r="G44" s="45">
        <f t="shared" si="1"/>
        <v>1168.1719999999998</v>
      </c>
    </row>
    <row r="45" spans="1:7" ht="12.75">
      <c r="A45" s="77">
        <v>5818550000</v>
      </c>
      <c r="B45" s="154"/>
      <c r="C45" s="156"/>
      <c r="D45" s="47">
        <v>25</v>
      </c>
      <c r="E45" s="88">
        <v>545.02</v>
      </c>
      <c r="F45" s="84">
        <f t="shared" si="0"/>
        <v>22345.82</v>
      </c>
      <c r="G45" s="45">
        <f t="shared" si="1"/>
        <v>893.8328</v>
      </c>
    </row>
    <row r="46" spans="1:7" ht="12.75">
      <c r="A46" s="77">
        <v>5810040000</v>
      </c>
      <c r="B46" s="154" t="s">
        <v>128</v>
      </c>
      <c r="C46" s="156" t="s">
        <v>129</v>
      </c>
      <c r="D46" s="47">
        <v>1</v>
      </c>
      <c r="E46" s="88">
        <v>29.206</v>
      </c>
      <c r="F46" s="84">
        <f t="shared" si="0"/>
        <v>1197.446</v>
      </c>
      <c r="G46" s="45">
        <f t="shared" si="1"/>
        <v>1197.446</v>
      </c>
    </row>
    <row r="47" spans="1:7" ht="12.75">
      <c r="A47" s="77">
        <v>5810060000</v>
      </c>
      <c r="B47" s="154"/>
      <c r="C47" s="156"/>
      <c r="D47" s="47">
        <v>10</v>
      </c>
      <c r="E47" s="88">
        <v>217.906</v>
      </c>
      <c r="F47" s="84">
        <f t="shared" si="0"/>
        <v>8934.146</v>
      </c>
      <c r="G47" s="45">
        <f t="shared" si="1"/>
        <v>893.4146000000001</v>
      </c>
    </row>
    <row r="48" spans="1:7" ht="12.75">
      <c r="A48" s="77">
        <v>5810070000</v>
      </c>
      <c r="B48" s="154"/>
      <c r="C48" s="156"/>
      <c r="D48" s="47">
        <v>25</v>
      </c>
      <c r="E48" s="88">
        <v>528.7</v>
      </c>
      <c r="F48" s="84">
        <f t="shared" si="0"/>
        <v>21676.7</v>
      </c>
      <c r="G48" s="45">
        <f t="shared" si="1"/>
        <v>867.068</v>
      </c>
    </row>
    <row r="49" spans="1:7" ht="12.75">
      <c r="A49" s="77">
        <v>5816700000</v>
      </c>
      <c r="B49" s="154" t="s">
        <v>130</v>
      </c>
      <c r="C49" s="156" t="s">
        <v>131</v>
      </c>
      <c r="D49" s="47">
        <v>1</v>
      </c>
      <c r="E49" s="88">
        <v>35.53</v>
      </c>
      <c r="F49" s="84">
        <f t="shared" si="0"/>
        <v>1456.73</v>
      </c>
      <c r="G49" s="45">
        <f t="shared" si="1"/>
        <v>1456.73</v>
      </c>
    </row>
    <row r="50" spans="1:7" ht="12.75">
      <c r="A50" s="77">
        <v>5816900000</v>
      </c>
      <c r="B50" s="154"/>
      <c r="C50" s="156"/>
      <c r="D50" s="47">
        <v>10</v>
      </c>
      <c r="E50" s="88">
        <v>296.14</v>
      </c>
      <c r="F50" s="84">
        <f t="shared" si="0"/>
        <v>12141.74</v>
      </c>
      <c r="G50" s="45">
        <f t="shared" si="1"/>
        <v>1214.174</v>
      </c>
    </row>
    <row r="51" spans="1:7" ht="12.75">
      <c r="A51" s="77">
        <v>5803200000</v>
      </c>
      <c r="B51" s="154" t="s">
        <v>132</v>
      </c>
      <c r="C51" s="156" t="s">
        <v>133</v>
      </c>
      <c r="D51" s="47">
        <v>1</v>
      </c>
      <c r="E51" s="88">
        <v>31.96</v>
      </c>
      <c r="F51" s="84">
        <f t="shared" si="0"/>
        <v>1310.3600000000001</v>
      </c>
      <c r="G51" s="45">
        <f t="shared" si="1"/>
        <v>1310.3600000000001</v>
      </c>
    </row>
    <row r="52" spans="1:7" ht="12.75">
      <c r="A52" s="78">
        <v>5803250000</v>
      </c>
      <c r="B52" s="160"/>
      <c r="C52" s="166"/>
      <c r="D52" s="62">
        <v>10</v>
      </c>
      <c r="E52" s="88">
        <v>265.54</v>
      </c>
      <c r="F52" s="84">
        <f t="shared" si="0"/>
        <v>10887.140000000001</v>
      </c>
      <c r="G52" s="45">
        <f t="shared" si="1"/>
        <v>1088.7140000000002</v>
      </c>
    </row>
    <row r="53" spans="1:5" ht="12.75">
      <c r="A53" s="76"/>
      <c r="B53" s="52" t="s">
        <v>188</v>
      </c>
      <c r="C53" s="63"/>
      <c r="E53" s="87"/>
    </row>
    <row r="54" spans="1:7" ht="26.25" customHeight="1">
      <c r="A54" s="79">
        <v>5810130000</v>
      </c>
      <c r="B54" s="48" t="s">
        <v>134</v>
      </c>
      <c r="C54" s="65" t="s">
        <v>135</v>
      </c>
      <c r="D54" s="57">
        <v>1</v>
      </c>
      <c r="E54" s="88">
        <v>55.215999999999994</v>
      </c>
      <c r="F54" s="84">
        <f t="shared" si="0"/>
        <v>2263.8559999999998</v>
      </c>
      <c r="G54" s="45">
        <f t="shared" si="1"/>
        <v>2263.8559999999998</v>
      </c>
    </row>
    <row r="55" spans="1:7" ht="12.75">
      <c r="A55" s="77">
        <v>5801200000</v>
      </c>
      <c r="B55" s="154" t="s">
        <v>136</v>
      </c>
      <c r="C55" s="165" t="s">
        <v>196</v>
      </c>
      <c r="D55" s="47">
        <v>1</v>
      </c>
      <c r="E55" s="88">
        <v>62.05</v>
      </c>
      <c r="F55" s="84">
        <f t="shared" si="0"/>
        <v>2544.0499999999997</v>
      </c>
      <c r="G55" s="45">
        <f t="shared" si="1"/>
        <v>2544.0499999999997</v>
      </c>
    </row>
    <row r="56" spans="1:7" ht="12.75">
      <c r="A56" s="77">
        <v>5801300000</v>
      </c>
      <c r="B56" s="154"/>
      <c r="C56" s="165"/>
      <c r="D56" s="47">
        <v>2.5</v>
      </c>
      <c r="E56" s="88">
        <v>134.98</v>
      </c>
      <c r="F56" s="84">
        <f t="shared" si="0"/>
        <v>5534.179999999999</v>
      </c>
      <c r="G56" s="45">
        <f t="shared" si="1"/>
        <v>2213.6719999999996</v>
      </c>
    </row>
    <row r="57" spans="1:7" ht="12.75">
      <c r="A57" s="77">
        <v>5801500000</v>
      </c>
      <c r="B57" s="154"/>
      <c r="C57" s="165"/>
      <c r="D57" s="47">
        <v>10</v>
      </c>
      <c r="E57" s="88">
        <v>484.02400000000006</v>
      </c>
      <c r="F57" s="84">
        <f t="shared" si="0"/>
        <v>19844.984000000004</v>
      </c>
      <c r="G57" s="45">
        <f t="shared" si="1"/>
        <v>1984.4984000000004</v>
      </c>
    </row>
    <row r="58" spans="1:7" ht="26.25" customHeight="1">
      <c r="A58" s="80">
        <v>5801800000</v>
      </c>
      <c r="B58" s="46" t="s">
        <v>137</v>
      </c>
      <c r="C58" s="66" t="s">
        <v>193</v>
      </c>
      <c r="D58" s="43">
        <v>0.12</v>
      </c>
      <c r="E58" s="88">
        <v>89.862</v>
      </c>
      <c r="F58" s="84">
        <f t="shared" si="0"/>
        <v>3684.3419999999996</v>
      </c>
      <c r="G58" s="45">
        <f t="shared" si="1"/>
        <v>30702.85</v>
      </c>
    </row>
    <row r="59" spans="1:7" ht="12.75">
      <c r="A59" s="77">
        <v>5810080000</v>
      </c>
      <c r="B59" s="161" t="s">
        <v>138</v>
      </c>
      <c r="C59" s="156" t="s">
        <v>139</v>
      </c>
      <c r="D59" s="47">
        <v>1</v>
      </c>
      <c r="E59" s="88">
        <v>31.347999999999995</v>
      </c>
      <c r="F59" s="84">
        <f t="shared" si="0"/>
        <v>1285.2679999999998</v>
      </c>
      <c r="G59" s="45">
        <f t="shared" si="1"/>
        <v>1285.2679999999998</v>
      </c>
    </row>
    <row r="60" spans="1:7" ht="12.75">
      <c r="A60" s="77">
        <v>5810110000</v>
      </c>
      <c r="B60" s="154"/>
      <c r="C60" s="156"/>
      <c r="D60" s="47">
        <v>10</v>
      </c>
      <c r="E60" s="88">
        <v>251.26</v>
      </c>
      <c r="F60" s="84">
        <f t="shared" si="0"/>
        <v>10301.66</v>
      </c>
      <c r="G60" s="45">
        <f t="shared" si="1"/>
        <v>1030.166</v>
      </c>
    </row>
    <row r="61" spans="1:7" ht="12.75">
      <c r="A61" s="77">
        <v>5810120000</v>
      </c>
      <c r="B61" s="154"/>
      <c r="C61" s="156"/>
      <c r="D61" s="47">
        <v>25</v>
      </c>
      <c r="E61" s="88">
        <v>605.2</v>
      </c>
      <c r="F61" s="84">
        <f t="shared" si="0"/>
        <v>24813.2</v>
      </c>
      <c r="G61" s="45">
        <f t="shared" si="1"/>
        <v>992.528</v>
      </c>
    </row>
    <row r="62" spans="1:7" ht="12.75">
      <c r="A62" s="81">
        <v>5800100000</v>
      </c>
      <c r="B62" s="158" t="s">
        <v>189</v>
      </c>
      <c r="C62" s="162" t="s">
        <v>140</v>
      </c>
      <c r="D62" s="57">
        <v>0.5</v>
      </c>
      <c r="E62" s="88">
        <v>17.713999999999995</v>
      </c>
      <c r="F62" s="84">
        <f t="shared" si="0"/>
        <v>726.2739999999998</v>
      </c>
      <c r="G62" s="45">
        <f t="shared" si="1"/>
        <v>1452.5479999999995</v>
      </c>
    </row>
    <row r="63" spans="1:7" ht="12.75">
      <c r="A63" s="76">
        <v>5800200000</v>
      </c>
      <c r="B63" s="157"/>
      <c r="C63" s="163"/>
      <c r="D63" s="47">
        <v>1</v>
      </c>
      <c r="E63" s="88">
        <v>32.87799999999999</v>
      </c>
      <c r="F63" s="84">
        <f t="shared" si="0"/>
        <v>1347.9979999999998</v>
      </c>
      <c r="G63" s="45">
        <f t="shared" si="1"/>
        <v>1347.9979999999998</v>
      </c>
    </row>
    <row r="64" spans="1:7" ht="12.75">
      <c r="A64" s="76">
        <v>5800400000</v>
      </c>
      <c r="B64" s="157"/>
      <c r="C64" s="163"/>
      <c r="D64" s="47">
        <v>10</v>
      </c>
      <c r="E64" s="88">
        <v>309.4</v>
      </c>
      <c r="F64" s="84">
        <f t="shared" si="0"/>
        <v>12685.4</v>
      </c>
      <c r="G64" s="45">
        <f t="shared" si="1"/>
        <v>1268.54</v>
      </c>
    </row>
    <row r="65" spans="1:7" ht="12.75">
      <c r="A65" s="76">
        <v>5802500000</v>
      </c>
      <c r="B65" s="153"/>
      <c r="C65" s="163"/>
      <c r="D65" s="47">
        <v>25</v>
      </c>
      <c r="E65" s="88">
        <v>671.5</v>
      </c>
      <c r="F65" s="84">
        <f t="shared" si="0"/>
        <v>27531.5</v>
      </c>
      <c r="G65" s="45">
        <f t="shared" si="1"/>
        <v>1101.26</v>
      </c>
    </row>
    <row r="66" spans="1:7" ht="12.75">
      <c r="A66" s="77">
        <v>5800800000</v>
      </c>
      <c r="B66" s="170" t="s">
        <v>141</v>
      </c>
      <c r="C66" s="156" t="s">
        <v>195</v>
      </c>
      <c r="D66" s="47">
        <v>2.5</v>
      </c>
      <c r="E66" s="88">
        <v>56.236</v>
      </c>
      <c r="F66" s="84">
        <f t="shared" si="0"/>
        <v>2305.676</v>
      </c>
      <c r="G66" s="45">
        <f t="shared" si="1"/>
        <v>922.2704</v>
      </c>
    </row>
    <row r="67" spans="1:7" ht="12.75">
      <c r="A67" s="77">
        <v>5800900000</v>
      </c>
      <c r="B67" s="171"/>
      <c r="C67" s="156"/>
      <c r="D67" s="47">
        <v>10</v>
      </c>
      <c r="E67" s="88">
        <v>209.13400000000001</v>
      </c>
      <c r="F67" s="84">
        <f t="shared" si="0"/>
        <v>8574.494</v>
      </c>
      <c r="G67" s="45">
        <f t="shared" si="1"/>
        <v>857.4494000000001</v>
      </c>
    </row>
    <row r="68" spans="1:7" ht="12.75">
      <c r="A68" s="77">
        <v>5800960000</v>
      </c>
      <c r="B68" s="172"/>
      <c r="C68" s="156"/>
      <c r="D68" s="47">
        <v>25</v>
      </c>
      <c r="E68" s="88">
        <v>500.14</v>
      </c>
      <c r="F68" s="84">
        <f t="shared" si="0"/>
        <v>20505.739999999998</v>
      </c>
      <c r="G68" s="45">
        <f t="shared" si="1"/>
        <v>820.2295999999999</v>
      </c>
    </row>
    <row r="69" spans="1:7" ht="12.75">
      <c r="A69" s="77">
        <v>5800950000</v>
      </c>
      <c r="B69" s="169" t="s">
        <v>142</v>
      </c>
      <c r="C69" s="156" t="s">
        <v>194</v>
      </c>
      <c r="D69" s="47">
        <v>2.5</v>
      </c>
      <c r="E69" s="88">
        <v>57.256</v>
      </c>
      <c r="F69" s="84">
        <f t="shared" si="0"/>
        <v>2347.496</v>
      </c>
      <c r="G69" s="45">
        <f t="shared" si="1"/>
        <v>938.9984000000001</v>
      </c>
    </row>
    <row r="70" spans="1:7" ht="12.75">
      <c r="A70" s="77">
        <v>5801100000</v>
      </c>
      <c r="B70" s="161"/>
      <c r="C70" s="156"/>
      <c r="D70" s="47">
        <v>10</v>
      </c>
      <c r="E70" s="88">
        <v>211.99</v>
      </c>
      <c r="F70" s="84">
        <f t="shared" si="0"/>
        <v>8691.59</v>
      </c>
      <c r="G70" s="45">
        <f t="shared" si="1"/>
        <v>869.159</v>
      </c>
    </row>
    <row r="71" spans="1:7" ht="12.75">
      <c r="A71" s="78">
        <v>5800970000</v>
      </c>
      <c r="B71" s="158"/>
      <c r="C71" s="166"/>
      <c r="D71" s="62">
        <v>25</v>
      </c>
      <c r="E71" s="88">
        <v>502.69</v>
      </c>
      <c r="F71" s="84">
        <f t="shared" si="0"/>
        <v>20610.29</v>
      </c>
      <c r="G71" s="45">
        <f t="shared" si="1"/>
        <v>824.4116</v>
      </c>
    </row>
    <row r="72" spans="1:7" ht="38.25">
      <c r="A72" s="77">
        <v>5802200000</v>
      </c>
      <c r="B72" s="59" t="s">
        <v>143</v>
      </c>
      <c r="C72" s="60" t="s">
        <v>144</v>
      </c>
      <c r="D72" s="47"/>
      <c r="E72" s="88">
        <v>18.767999999999997</v>
      </c>
      <c r="F72" s="84">
        <f t="shared" si="0"/>
        <v>769.4879999999998</v>
      </c>
      <c r="G72" s="45"/>
    </row>
    <row r="73" spans="1:5" ht="12.75">
      <c r="A73" s="76"/>
      <c r="B73" s="52" t="s">
        <v>190</v>
      </c>
      <c r="C73" s="63"/>
      <c r="E73" s="87"/>
    </row>
    <row r="74" spans="1:7" ht="12.75">
      <c r="A74" s="79">
        <v>8000102</v>
      </c>
      <c r="B74" s="168" t="s">
        <v>145</v>
      </c>
      <c r="C74" s="166" t="s">
        <v>146</v>
      </c>
      <c r="D74" s="57">
        <v>2.5</v>
      </c>
      <c r="E74" s="88">
        <v>59.806</v>
      </c>
      <c r="F74" s="84">
        <f t="shared" si="0"/>
        <v>2452.046</v>
      </c>
      <c r="G74" s="45">
        <f t="shared" si="1"/>
        <v>980.8183999999999</v>
      </c>
    </row>
    <row r="75" spans="1:7" ht="12.75">
      <c r="A75" s="77">
        <v>8000101</v>
      </c>
      <c r="B75" s="161"/>
      <c r="C75" s="167"/>
      <c r="D75" s="47">
        <v>10</v>
      </c>
      <c r="E75" s="88">
        <v>206.176</v>
      </c>
      <c r="F75" s="84">
        <f t="shared" si="0"/>
        <v>8453.216</v>
      </c>
      <c r="G75" s="45">
        <f t="shared" si="1"/>
        <v>845.3216</v>
      </c>
    </row>
    <row r="76" spans="1:7" ht="12.75">
      <c r="A76" s="77">
        <v>8000100</v>
      </c>
      <c r="B76" s="161"/>
      <c r="C76" s="167"/>
      <c r="D76" s="47">
        <v>25</v>
      </c>
      <c r="E76" s="88">
        <v>508.3</v>
      </c>
      <c r="F76" s="84">
        <f t="shared" si="0"/>
        <v>20840.3</v>
      </c>
      <c r="G76" s="45">
        <f t="shared" si="1"/>
        <v>833.612</v>
      </c>
    </row>
    <row r="77" spans="1:7" ht="12.75">
      <c r="A77" s="77">
        <v>8000103</v>
      </c>
      <c r="B77" s="161"/>
      <c r="C77" s="155"/>
      <c r="D77" s="47">
        <v>200</v>
      </c>
      <c r="E77" s="88">
        <v>3966.44</v>
      </c>
      <c r="F77" s="84">
        <f t="shared" si="0"/>
        <v>162624.04</v>
      </c>
      <c r="G77" s="45">
        <f t="shared" si="1"/>
        <v>813.1202000000001</v>
      </c>
    </row>
    <row r="78" spans="1:7" ht="12.75">
      <c r="A78" s="77">
        <v>8000112</v>
      </c>
      <c r="B78" s="161" t="s">
        <v>147</v>
      </c>
      <c r="C78" s="156" t="s">
        <v>148</v>
      </c>
      <c r="D78" s="47">
        <v>2.5</v>
      </c>
      <c r="E78" s="88">
        <v>63.682</v>
      </c>
      <c r="F78" s="84">
        <f t="shared" si="0"/>
        <v>2610.962</v>
      </c>
      <c r="G78" s="45">
        <f t="shared" si="1"/>
        <v>1044.3848</v>
      </c>
    </row>
    <row r="79" spans="1:7" ht="12.75">
      <c r="A79" s="77">
        <v>8000111</v>
      </c>
      <c r="B79" s="161"/>
      <c r="C79" s="156"/>
      <c r="D79" s="47">
        <v>10</v>
      </c>
      <c r="E79" s="88">
        <v>216.682</v>
      </c>
      <c r="F79" s="84">
        <f t="shared" si="0"/>
        <v>8883.962</v>
      </c>
      <c r="G79" s="45">
        <f t="shared" si="1"/>
        <v>888.3961999999999</v>
      </c>
    </row>
    <row r="80" spans="1:7" ht="12.75">
      <c r="A80" s="77">
        <v>8000110</v>
      </c>
      <c r="B80" s="161"/>
      <c r="C80" s="156"/>
      <c r="D80" s="47">
        <v>25</v>
      </c>
      <c r="E80" s="88">
        <v>533.596</v>
      </c>
      <c r="F80" s="84">
        <f t="shared" si="0"/>
        <v>21877.436</v>
      </c>
      <c r="G80" s="45">
        <f t="shared" si="1"/>
        <v>875.09744</v>
      </c>
    </row>
    <row r="81" spans="1:7" ht="12.75">
      <c r="A81" s="77">
        <v>8000113</v>
      </c>
      <c r="B81" s="161"/>
      <c r="C81" s="156"/>
      <c r="D81" s="47">
        <v>200</v>
      </c>
      <c r="E81" s="88">
        <v>4153.406</v>
      </c>
      <c r="F81" s="84">
        <f t="shared" si="0"/>
        <v>170289.646</v>
      </c>
      <c r="G81" s="45">
        <f t="shared" si="1"/>
        <v>851.4482300000001</v>
      </c>
    </row>
    <row r="82" spans="1:7" ht="12.75">
      <c r="A82" s="77">
        <v>8000122</v>
      </c>
      <c r="B82" s="161" t="s">
        <v>149</v>
      </c>
      <c r="C82" s="156" t="s">
        <v>150</v>
      </c>
      <c r="D82" s="47">
        <v>2.5</v>
      </c>
      <c r="E82" s="88">
        <v>59.806</v>
      </c>
      <c r="F82" s="84">
        <f t="shared" si="0"/>
        <v>2452.046</v>
      </c>
      <c r="G82" s="45">
        <f t="shared" si="1"/>
        <v>980.8183999999999</v>
      </c>
    </row>
    <row r="83" spans="1:7" ht="12.75">
      <c r="A83" s="77">
        <v>8000121</v>
      </c>
      <c r="B83" s="161"/>
      <c r="C83" s="156"/>
      <c r="D83" s="47">
        <v>10</v>
      </c>
      <c r="E83" s="88">
        <v>206.176</v>
      </c>
      <c r="F83" s="84">
        <f t="shared" si="0"/>
        <v>8453.216</v>
      </c>
      <c r="G83" s="45">
        <f t="shared" si="1"/>
        <v>845.3216</v>
      </c>
    </row>
    <row r="84" spans="1:7" ht="12.75">
      <c r="A84" s="77">
        <v>8000120</v>
      </c>
      <c r="B84" s="161"/>
      <c r="C84" s="156"/>
      <c r="D84" s="47">
        <v>25</v>
      </c>
      <c r="E84" s="88">
        <v>508.3</v>
      </c>
      <c r="F84" s="84">
        <f t="shared" si="0"/>
        <v>20840.3</v>
      </c>
      <c r="G84" s="45">
        <f t="shared" si="1"/>
        <v>833.612</v>
      </c>
    </row>
    <row r="85" spans="1:7" ht="12.75">
      <c r="A85" s="77">
        <v>8000123</v>
      </c>
      <c r="B85" s="161"/>
      <c r="C85" s="156"/>
      <c r="D85" s="47">
        <v>200</v>
      </c>
      <c r="E85" s="88">
        <v>3966.44</v>
      </c>
      <c r="F85" s="84">
        <f t="shared" si="0"/>
        <v>162624.04</v>
      </c>
      <c r="G85" s="45">
        <f t="shared" si="1"/>
        <v>813.1202000000001</v>
      </c>
    </row>
    <row r="86" spans="1:7" ht="12.75">
      <c r="A86" s="77">
        <v>8000132</v>
      </c>
      <c r="B86" s="161" t="s">
        <v>151</v>
      </c>
      <c r="C86" s="156" t="s">
        <v>152</v>
      </c>
      <c r="D86" s="47">
        <v>2.5</v>
      </c>
      <c r="E86" s="88">
        <v>59.806</v>
      </c>
      <c r="F86" s="84">
        <f t="shared" si="0"/>
        <v>2452.046</v>
      </c>
      <c r="G86" s="45">
        <f t="shared" si="1"/>
        <v>980.8183999999999</v>
      </c>
    </row>
    <row r="87" spans="1:7" ht="12.75">
      <c r="A87" s="77">
        <v>8000131</v>
      </c>
      <c r="B87" s="161"/>
      <c r="C87" s="156"/>
      <c r="D87" s="47">
        <v>10</v>
      </c>
      <c r="E87" s="88">
        <v>206.176</v>
      </c>
      <c r="F87" s="84">
        <f t="shared" si="0"/>
        <v>8453.216</v>
      </c>
      <c r="G87" s="45">
        <f t="shared" si="1"/>
        <v>845.3216</v>
      </c>
    </row>
    <row r="88" spans="1:7" ht="12.75">
      <c r="A88" s="77">
        <v>8000130</v>
      </c>
      <c r="B88" s="161"/>
      <c r="C88" s="156"/>
      <c r="D88" s="47">
        <v>25</v>
      </c>
      <c r="E88" s="88">
        <v>508.3</v>
      </c>
      <c r="F88" s="84">
        <f t="shared" si="0"/>
        <v>20840.3</v>
      </c>
      <c r="G88" s="45">
        <f t="shared" si="1"/>
        <v>833.612</v>
      </c>
    </row>
    <row r="89" spans="1:7" ht="12.75">
      <c r="A89" s="77">
        <v>8000133</v>
      </c>
      <c r="B89" s="161"/>
      <c r="C89" s="156"/>
      <c r="D89" s="47">
        <v>200</v>
      </c>
      <c r="E89" s="88">
        <v>3966.44</v>
      </c>
      <c r="F89" s="84">
        <f t="shared" si="0"/>
        <v>162624.04</v>
      </c>
      <c r="G89" s="45">
        <f t="shared" si="1"/>
        <v>813.1202000000001</v>
      </c>
    </row>
    <row r="90" spans="1:7" ht="12.75">
      <c r="A90" s="77">
        <v>8000141</v>
      </c>
      <c r="B90" s="161" t="s">
        <v>153</v>
      </c>
      <c r="C90" s="156" t="s">
        <v>154</v>
      </c>
      <c r="D90" s="47">
        <v>0.85</v>
      </c>
      <c r="E90" s="88">
        <v>30.94</v>
      </c>
      <c r="F90" s="84">
        <f t="shared" si="0"/>
        <v>1268.54</v>
      </c>
      <c r="G90" s="45">
        <f t="shared" si="1"/>
        <v>1492.4</v>
      </c>
    </row>
    <row r="91" spans="1:7" ht="12.75">
      <c r="A91" s="77">
        <v>8000140</v>
      </c>
      <c r="B91" s="161"/>
      <c r="C91" s="156"/>
      <c r="D91" s="47">
        <v>25</v>
      </c>
      <c r="E91" s="88">
        <v>600.1</v>
      </c>
      <c r="F91" s="84">
        <f t="shared" si="0"/>
        <v>24604.100000000002</v>
      </c>
      <c r="G91" s="45">
        <f t="shared" si="1"/>
        <v>984.1640000000001</v>
      </c>
    </row>
    <row r="92" spans="1:7" ht="12.75">
      <c r="A92" s="77">
        <v>8000152</v>
      </c>
      <c r="B92" s="161" t="s">
        <v>155</v>
      </c>
      <c r="C92" s="156" t="s">
        <v>156</v>
      </c>
      <c r="D92" s="47">
        <v>2.5</v>
      </c>
      <c r="E92" s="88">
        <v>62.355999999999995</v>
      </c>
      <c r="F92" s="84">
        <f t="shared" si="0"/>
        <v>2556.5959999999995</v>
      </c>
      <c r="G92" s="45">
        <f t="shared" si="1"/>
        <v>1022.6383999999998</v>
      </c>
    </row>
    <row r="93" spans="1:7" ht="12.75">
      <c r="A93" s="77">
        <v>8000151</v>
      </c>
      <c r="B93" s="161"/>
      <c r="C93" s="156"/>
      <c r="D93" s="47">
        <v>10</v>
      </c>
      <c r="E93" s="88">
        <v>213.214</v>
      </c>
      <c r="F93" s="84">
        <f aca="true" t="shared" si="2" ref="F93:F126">E93*F$6</f>
        <v>8741.774</v>
      </c>
      <c r="G93" s="45">
        <f t="shared" si="1"/>
        <v>874.1773999999999</v>
      </c>
    </row>
    <row r="94" spans="1:7" ht="12.75">
      <c r="A94" s="77">
        <v>8000150</v>
      </c>
      <c r="B94" s="161"/>
      <c r="C94" s="156"/>
      <c r="D94" s="47">
        <v>25</v>
      </c>
      <c r="E94" s="88">
        <v>525.13</v>
      </c>
      <c r="F94" s="84">
        <f t="shared" si="2"/>
        <v>21530.329999999998</v>
      </c>
      <c r="G94" s="45">
        <f aca="true" t="shared" si="3" ref="G94:G148">F94/D94</f>
        <v>861.2131999999999</v>
      </c>
    </row>
    <row r="95" spans="1:7" ht="12.75">
      <c r="A95" s="77">
        <v>8000153</v>
      </c>
      <c r="B95" s="161"/>
      <c r="C95" s="156"/>
      <c r="D95" s="47">
        <v>200</v>
      </c>
      <c r="E95" s="88">
        <v>4091.084</v>
      </c>
      <c r="F95" s="84">
        <f t="shared" si="2"/>
        <v>167734.444</v>
      </c>
      <c r="G95" s="45">
        <f t="shared" si="3"/>
        <v>838.6722199999999</v>
      </c>
    </row>
    <row r="96" spans="1:7" ht="12.75">
      <c r="A96" s="77">
        <v>8000162</v>
      </c>
      <c r="B96" s="161" t="s">
        <v>157</v>
      </c>
      <c r="C96" s="156" t="s">
        <v>158</v>
      </c>
      <c r="D96" s="47">
        <v>2.5</v>
      </c>
      <c r="E96" s="88">
        <v>59.806</v>
      </c>
      <c r="F96" s="84">
        <f t="shared" si="2"/>
        <v>2452.046</v>
      </c>
      <c r="G96" s="45">
        <f t="shared" si="3"/>
        <v>980.8183999999999</v>
      </c>
    </row>
    <row r="97" spans="1:7" ht="12.75">
      <c r="A97" s="77">
        <v>8000161</v>
      </c>
      <c r="B97" s="161"/>
      <c r="C97" s="156"/>
      <c r="D97" s="47">
        <v>10</v>
      </c>
      <c r="E97" s="88">
        <v>206.176</v>
      </c>
      <c r="F97" s="84">
        <f t="shared" si="2"/>
        <v>8453.216</v>
      </c>
      <c r="G97" s="45">
        <f t="shared" si="3"/>
        <v>845.3216</v>
      </c>
    </row>
    <row r="98" spans="1:7" ht="12.75">
      <c r="A98" s="77">
        <v>8000160</v>
      </c>
      <c r="B98" s="161"/>
      <c r="C98" s="156"/>
      <c r="D98" s="47">
        <v>25</v>
      </c>
      <c r="E98" s="88">
        <v>508.3</v>
      </c>
      <c r="F98" s="84">
        <f t="shared" si="2"/>
        <v>20840.3</v>
      </c>
      <c r="G98" s="45">
        <f t="shared" si="3"/>
        <v>833.612</v>
      </c>
    </row>
    <row r="99" spans="1:7" ht="12.75">
      <c r="A99" s="77">
        <v>8000163</v>
      </c>
      <c r="B99" s="161"/>
      <c r="C99" s="156"/>
      <c r="D99" s="47">
        <v>200</v>
      </c>
      <c r="E99" s="88">
        <v>3966.44</v>
      </c>
      <c r="F99" s="84">
        <f t="shared" si="2"/>
        <v>162624.04</v>
      </c>
      <c r="G99" s="45">
        <f t="shared" si="3"/>
        <v>813.1202000000001</v>
      </c>
    </row>
    <row r="100" spans="1:7" ht="12.75">
      <c r="A100" s="77">
        <v>8000172</v>
      </c>
      <c r="B100" s="164" t="s">
        <v>207</v>
      </c>
      <c r="C100" s="156" t="s">
        <v>159</v>
      </c>
      <c r="D100" s="47">
        <v>2.5</v>
      </c>
      <c r="E100" s="88">
        <v>68.68</v>
      </c>
      <c r="F100" s="84">
        <f t="shared" si="2"/>
        <v>2815.88</v>
      </c>
      <c r="G100" s="45">
        <f t="shared" si="3"/>
        <v>1126.352</v>
      </c>
    </row>
    <row r="101" spans="1:7" ht="12.75">
      <c r="A101" s="77">
        <v>8000171</v>
      </c>
      <c r="B101" s="164"/>
      <c r="C101" s="156"/>
      <c r="D101" s="47">
        <v>10</v>
      </c>
      <c r="E101" s="88">
        <v>229.63599999999997</v>
      </c>
      <c r="F101" s="84">
        <f t="shared" si="2"/>
        <v>9415.076</v>
      </c>
      <c r="G101" s="45">
        <f t="shared" si="3"/>
        <v>941.5075999999999</v>
      </c>
    </row>
    <row r="102" spans="1:7" ht="12.75">
      <c r="A102" s="77">
        <v>8000170</v>
      </c>
      <c r="B102" s="164"/>
      <c r="C102" s="156"/>
      <c r="D102" s="47">
        <v>25</v>
      </c>
      <c r="E102" s="88">
        <v>566.44</v>
      </c>
      <c r="F102" s="84">
        <f t="shared" si="2"/>
        <v>23224.04</v>
      </c>
      <c r="G102" s="45">
        <f t="shared" si="3"/>
        <v>928.9616000000001</v>
      </c>
    </row>
    <row r="103" spans="1:7" ht="12.75">
      <c r="A103" s="77">
        <v>8000173</v>
      </c>
      <c r="B103" s="164"/>
      <c r="C103" s="156"/>
      <c r="D103" s="47">
        <v>200</v>
      </c>
      <c r="E103" s="88">
        <v>4384.64</v>
      </c>
      <c r="F103" s="84">
        <f t="shared" si="2"/>
        <v>179770.24000000002</v>
      </c>
      <c r="G103" s="45">
        <f t="shared" si="3"/>
        <v>898.8512000000001</v>
      </c>
    </row>
    <row r="104" spans="1:7" ht="12.75">
      <c r="A104" s="77">
        <v>8000075</v>
      </c>
      <c r="B104" s="161" t="s">
        <v>160</v>
      </c>
      <c r="C104" s="156" t="s">
        <v>161</v>
      </c>
      <c r="D104" s="47">
        <v>1</v>
      </c>
      <c r="E104" s="88">
        <v>30.532</v>
      </c>
      <c r="F104" s="84">
        <f t="shared" si="2"/>
        <v>1251.812</v>
      </c>
      <c r="G104" s="45">
        <f t="shared" si="3"/>
        <v>1251.812</v>
      </c>
    </row>
    <row r="105" spans="1:7" ht="12.75">
      <c r="A105" s="77">
        <v>8000076</v>
      </c>
      <c r="B105" s="161"/>
      <c r="C105" s="156"/>
      <c r="D105" s="47">
        <v>2.5</v>
      </c>
      <c r="E105" s="88">
        <v>68.27199999999999</v>
      </c>
      <c r="F105" s="84">
        <f t="shared" si="2"/>
        <v>2799.1519999999996</v>
      </c>
      <c r="G105" s="45">
        <f t="shared" si="3"/>
        <v>1119.6607999999999</v>
      </c>
    </row>
    <row r="106" spans="1:7" ht="12.75">
      <c r="A106" s="77">
        <v>8000077</v>
      </c>
      <c r="B106" s="161"/>
      <c r="C106" s="156"/>
      <c r="D106" s="47">
        <v>10</v>
      </c>
      <c r="E106" s="88">
        <v>242.08</v>
      </c>
      <c r="F106" s="84">
        <f t="shared" si="2"/>
        <v>9925.28</v>
      </c>
      <c r="G106" s="45">
        <f t="shared" si="3"/>
        <v>992.528</v>
      </c>
    </row>
    <row r="107" spans="1:7" ht="12.75">
      <c r="A107" s="77">
        <v>8000078</v>
      </c>
      <c r="B107" s="161"/>
      <c r="C107" s="156"/>
      <c r="D107" s="47">
        <v>25</v>
      </c>
      <c r="E107" s="88">
        <v>593.98</v>
      </c>
      <c r="F107" s="84">
        <f t="shared" si="2"/>
        <v>24353.18</v>
      </c>
      <c r="G107" s="45">
        <f t="shared" si="3"/>
        <v>974.1272</v>
      </c>
    </row>
    <row r="108" spans="1:7" ht="12.75">
      <c r="A108" s="77">
        <v>8000095</v>
      </c>
      <c r="B108" s="161" t="s">
        <v>162</v>
      </c>
      <c r="C108" s="156" t="s">
        <v>163</v>
      </c>
      <c r="D108" s="47">
        <v>1</v>
      </c>
      <c r="E108" s="88">
        <v>35.53</v>
      </c>
      <c r="F108" s="84">
        <f t="shared" si="2"/>
        <v>1456.73</v>
      </c>
      <c r="G108" s="45">
        <f t="shared" si="3"/>
        <v>1456.73</v>
      </c>
    </row>
    <row r="109" spans="1:7" ht="12.75">
      <c r="A109" s="77">
        <v>8000096</v>
      </c>
      <c r="B109" s="161"/>
      <c r="C109" s="156"/>
      <c r="D109" s="47">
        <v>2.5</v>
      </c>
      <c r="E109" s="88">
        <v>80.614</v>
      </c>
      <c r="F109" s="84">
        <f t="shared" si="2"/>
        <v>3305.174</v>
      </c>
      <c r="G109" s="45">
        <f t="shared" si="3"/>
        <v>1322.0696</v>
      </c>
    </row>
    <row r="110" spans="1:7" ht="12.75">
      <c r="A110" s="77">
        <v>8000097</v>
      </c>
      <c r="B110" s="161"/>
      <c r="C110" s="156"/>
      <c r="D110" s="47">
        <v>10</v>
      </c>
      <c r="E110" s="88">
        <v>292.06</v>
      </c>
      <c r="F110" s="84">
        <f t="shared" si="2"/>
        <v>11974.460000000001</v>
      </c>
      <c r="G110" s="45">
        <f t="shared" si="3"/>
        <v>1197.4460000000001</v>
      </c>
    </row>
    <row r="111" spans="1:7" ht="12.75">
      <c r="A111" s="77">
        <v>8000098</v>
      </c>
      <c r="B111" s="161"/>
      <c r="C111" s="156"/>
      <c r="D111" s="47">
        <v>25</v>
      </c>
      <c r="E111" s="88">
        <v>715.36</v>
      </c>
      <c r="F111" s="84">
        <f t="shared" si="2"/>
        <v>29329.760000000002</v>
      </c>
      <c r="G111" s="45">
        <f t="shared" si="3"/>
        <v>1173.1904000000002</v>
      </c>
    </row>
    <row r="112" spans="1:7" ht="12.75">
      <c r="A112" s="77">
        <v>8000095</v>
      </c>
      <c r="B112" s="161" t="s">
        <v>164</v>
      </c>
      <c r="C112" s="156" t="s">
        <v>165</v>
      </c>
      <c r="D112" s="47">
        <v>1</v>
      </c>
      <c r="E112" s="88">
        <v>34.407999999999994</v>
      </c>
      <c r="F112" s="84">
        <f t="shared" si="2"/>
        <v>1410.7279999999998</v>
      </c>
      <c r="G112" s="45">
        <f t="shared" si="3"/>
        <v>1410.7279999999998</v>
      </c>
    </row>
    <row r="113" spans="1:7" ht="12.75">
      <c r="A113" s="77">
        <v>8000096</v>
      </c>
      <c r="B113" s="161"/>
      <c r="C113" s="156"/>
      <c r="D113" s="47">
        <v>2.5</v>
      </c>
      <c r="E113" s="88">
        <v>81.73599999999999</v>
      </c>
      <c r="F113" s="84">
        <f t="shared" si="2"/>
        <v>3351.1759999999995</v>
      </c>
      <c r="G113" s="45">
        <f t="shared" si="3"/>
        <v>1340.4703999999997</v>
      </c>
    </row>
    <row r="114" spans="1:7" ht="12.75">
      <c r="A114" s="77">
        <v>8000097</v>
      </c>
      <c r="B114" s="161"/>
      <c r="C114" s="156"/>
      <c r="D114" s="47">
        <v>10</v>
      </c>
      <c r="E114" s="88">
        <v>296.14</v>
      </c>
      <c r="F114" s="84">
        <f t="shared" si="2"/>
        <v>12141.74</v>
      </c>
      <c r="G114" s="45">
        <f t="shared" si="3"/>
        <v>1214.174</v>
      </c>
    </row>
    <row r="115" spans="1:7" ht="12.75">
      <c r="A115" s="77">
        <v>8000098</v>
      </c>
      <c r="B115" s="161"/>
      <c r="C115" s="156"/>
      <c r="D115" s="47">
        <v>25</v>
      </c>
      <c r="E115" s="88">
        <v>724.54</v>
      </c>
      <c r="F115" s="84">
        <f t="shared" si="2"/>
        <v>29706.14</v>
      </c>
      <c r="G115" s="45">
        <f t="shared" si="3"/>
        <v>1188.2456</v>
      </c>
    </row>
    <row r="116" spans="1:7" ht="12.75">
      <c r="A116" s="77">
        <v>8000180</v>
      </c>
      <c r="B116" s="161" t="s">
        <v>166</v>
      </c>
      <c r="C116" s="156" t="s">
        <v>167</v>
      </c>
      <c r="D116" s="47">
        <v>1</v>
      </c>
      <c r="E116" s="88">
        <v>32.164</v>
      </c>
      <c r="F116" s="84">
        <f t="shared" si="2"/>
        <v>1318.7240000000002</v>
      </c>
      <c r="G116" s="45">
        <f t="shared" si="3"/>
        <v>1318.7240000000002</v>
      </c>
    </row>
    <row r="117" spans="1:7" ht="12.75">
      <c r="A117" s="77">
        <v>8000181</v>
      </c>
      <c r="B117" s="161"/>
      <c r="C117" s="156"/>
      <c r="D117" s="47">
        <v>2.5</v>
      </c>
      <c r="E117" s="88">
        <v>72.148</v>
      </c>
      <c r="F117" s="84">
        <f t="shared" si="2"/>
        <v>2958.0679999999998</v>
      </c>
      <c r="G117" s="45">
        <f t="shared" si="3"/>
        <v>1183.2271999999998</v>
      </c>
    </row>
    <row r="118" spans="1:7" ht="12.75">
      <c r="A118" s="77">
        <v>8000182</v>
      </c>
      <c r="B118" s="161"/>
      <c r="C118" s="156"/>
      <c r="D118" s="47">
        <v>10</v>
      </c>
      <c r="E118" s="88">
        <v>258.4</v>
      </c>
      <c r="F118" s="84">
        <f t="shared" si="2"/>
        <v>10594.4</v>
      </c>
      <c r="G118" s="45">
        <f t="shared" si="3"/>
        <v>1059.44</v>
      </c>
    </row>
    <row r="119" spans="1:7" ht="12.75">
      <c r="A119" s="77">
        <v>8000183</v>
      </c>
      <c r="B119" s="161"/>
      <c r="C119" s="156"/>
      <c r="D119" s="47">
        <v>25</v>
      </c>
      <c r="E119" s="88">
        <v>631.72</v>
      </c>
      <c r="F119" s="84">
        <f t="shared" si="2"/>
        <v>25900.52</v>
      </c>
      <c r="G119" s="45">
        <f t="shared" si="3"/>
        <v>1036.0208</v>
      </c>
    </row>
    <row r="120" spans="1:7" ht="12.75">
      <c r="A120" s="77">
        <v>8000055</v>
      </c>
      <c r="B120" s="161" t="s">
        <v>168</v>
      </c>
      <c r="C120" s="156" t="s">
        <v>191</v>
      </c>
      <c r="D120" s="47">
        <v>1</v>
      </c>
      <c r="E120" s="88">
        <v>26.145999999999997</v>
      </c>
      <c r="F120" s="84">
        <f t="shared" si="2"/>
        <v>1071.9859999999999</v>
      </c>
      <c r="G120" s="45">
        <f t="shared" si="3"/>
        <v>1071.9859999999999</v>
      </c>
    </row>
    <row r="121" spans="1:7" ht="12.75">
      <c r="A121" s="77">
        <v>8000056</v>
      </c>
      <c r="B121" s="161"/>
      <c r="C121" s="156"/>
      <c r="D121" s="47">
        <v>2.5</v>
      </c>
      <c r="E121" s="88">
        <v>57.256</v>
      </c>
      <c r="F121" s="84">
        <f t="shared" si="2"/>
        <v>2347.496</v>
      </c>
      <c r="G121" s="45">
        <f t="shared" si="3"/>
        <v>938.9984000000001</v>
      </c>
    </row>
    <row r="122" spans="1:7" ht="12.75">
      <c r="A122" s="77">
        <v>8000057</v>
      </c>
      <c r="B122" s="161"/>
      <c r="C122" s="156"/>
      <c r="D122" s="47">
        <v>10</v>
      </c>
      <c r="E122" s="88">
        <v>204.03400000000002</v>
      </c>
      <c r="F122" s="84">
        <f t="shared" si="2"/>
        <v>8365.394</v>
      </c>
      <c r="G122" s="45">
        <f t="shared" si="3"/>
        <v>836.5394</v>
      </c>
    </row>
    <row r="123" spans="1:7" ht="12.75">
      <c r="A123" s="77">
        <v>8000058</v>
      </c>
      <c r="B123" s="161"/>
      <c r="C123" s="156"/>
      <c r="D123" s="47">
        <v>25</v>
      </c>
      <c r="E123" s="88">
        <v>498.406</v>
      </c>
      <c r="F123" s="84">
        <f t="shared" si="2"/>
        <v>20434.646</v>
      </c>
      <c r="G123" s="45">
        <f t="shared" si="3"/>
        <v>817.38584</v>
      </c>
    </row>
    <row r="124" spans="1:7" ht="12.75">
      <c r="A124" s="77">
        <v>8000085</v>
      </c>
      <c r="B124" s="161" t="s">
        <v>169</v>
      </c>
      <c r="C124" s="156" t="s">
        <v>170</v>
      </c>
      <c r="D124" s="47">
        <v>1</v>
      </c>
      <c r="E124" s="88">
        <v>32.674</v>
      </c>
      <c r="F124" s="84">
        <f t="shared" si="2"/>
        <v>1339.634</v>
      </c>
      <c r="G124" s="45">
        <f t="shared" si="3"/>
        <v>1339.634</v>
      </c>
    </row>
    <row r="125" spans="1:7" ht="12.75">
      <c r="A125" s="77">
        <v>8000086</v>
      </c>
      <c r="B125" s="161"/>
      <c r="C125" s="156"/>
      <c r="D125" s="47">
        <v>2.5</v>
      </c>
      <c r="E125" s="88">
        <v>73.882</v>
      </c>
      <c r="F125" s="84">
        <f t="shared" si="2"/>
        <v>3029.1620000000003</v>
      </c>
      <c r="G125" s="45">
        <f t="shared" si="3"/>
        <v>1211.6648</v>
      </c>
    </row>
    <row r="126" spans="1:7" ht="12.75">
      <c r="A126" s="77">
        <v>8000087</v>
      </c>
      <c r="B126" s="161"/>
      <c r="C126" s="156"/>
      <c r="D126" s="47">
        <v>10</v>
      </c>
      <c r="E126" s="88">
        <v>268.6</v>
      </c>
      <c r="F126" s="84">
        <f t="shared" si="2"/>
        <v>11012.6</v>
      </c>
      <c r="G126" s="45">
        <f t="shared" si="3"/>
        <v>1101.26</v>
      </c>
    </row>
    <row r="127" spans="1:7" ht="12.75">
      <c r="A127" s="77">
        <v>8000088</v>
      </c>
      <c r="B127" s="158"/>
      <c r="C127" s="166"/>
      <c r="D127" s="47">
        <v>25</v>
      </c>
      <c r="E127" s="88">
        <v>657.22</v>
      </c>
      <c r="F127" s="84">
        <f>E127*F$6</f>
        <v>26946.02</v>
      </c>
      <c r="G127" s="45">
        <f t="shared" si="3"/>
        <v>1077.8408</v>
      </c>
    </row>
    <row r="128" spans="1:7" ht="12.75">
      <c r="A128" s="72">
        <v>5809900000</v>
      </c>
      <c r="B128" s="154" t="s">
        <v>115</v>
      </c>
      <c r="C128" s="173" t="s">
        <v>183</v>
      </c>
      <c r="D128" s="47">
        <v>1</v>
      </c>
      <c r="E128" s="86">
        <v>33.694</v>
      </c>
      <c r="F128" s="84">
        <f aca="true" t="shared" si="4" ref="F128:F142">E128*F$6</f>
        <v>1381.4540000000002</v>
      </c>
      <c r="G128" s="45">
        <f t="shared" si="3"/>
        <v>1381.4540000000002</v>
      </c>
    </row>
    <row r="129" spans="1:7" ht="12.75">
      <c r="A129" s="72">
        <v>5810010000</v>
      </c>
      <c r="B129" s="154"/>
      <c r="C129" s="174"/>
      <c r="D129" s="47">
        <v>25</v>
      </c>
      <c r="E129" s="86">
        <v>677.62</v>
      </c>
      <c r="F129" s="84">
        <f t="shared" si="4"/>
        <v>27782.420000000002</v>
      </c>
      <c r="G129" s="45">
        <f t="shared" si="3"/>
        <v>1111.2968</v>
      </c>
    </row>
    <row r="130" spans="1:7" ht="12.75">
      <c r="A130" s="72">
        <v>5810300000</v>
      </c>
      <c r="B130" s="160" t="s">
        <v>171</v>
      </c>
      <c r="C130" s="173" t="s">
        <v>172</v>
      </c>
      <c r="D130" s="47">
        <v>1</v>
      </c>
      <c r="E130" s="86">
        <v>24.616</v>
      </c>
      <c r="F130" s="84">
        <f t="shared" si="4"/>
        <v>1009.256</v>
      </c>
      <c r="G130" s="45">
        <f t="shared" si="3"/>
        <v>1009.256</v>
      </c>
    </row>
    <row r="131" spans="1:7" ht="12.75">
      <c r="A131" s="72">
        <v>5810410000</v>
      </c>
      <c r="B131" s="153"/>
      <c r="C131" s="174"/>
      <c r="D131" s="47">
        <v>25</v>
      </c>
      <c r="E131" s="86">
        <v>504.118</v>
      </c>
      <c r="F131" s="84">
        <f t="shared" si="4"/>
        <v>20668.838</v>
      </c>
      <c r="G131" s="45">
        <f t="shared" si="3"/>
        <v>826.75352</v>
      </c>
    </row>
    <row r="132" spans="1:7" ht="12.75">
      <c r="A132" s="74">
        <v>580460000</v>
      </c>
      <c r="B132" s="157" t="s">
        <v>173</v>
      </c>
      <c r="C132" s="175" t="s">
        <v>184</v>
      </c>
      <c r="D132" s="57">
        <v>0.85</v>
      </c>
      <c r="E132" s="86">
        <v>24.513999999999996</v>
      </c>
      <c r="F132" s="84">
        <f t="shared" si="4"/>
        <v>1005.0739999999998</v>
      </c>
      <c r="G132" s="45">
        <f t="shared" si="3"/>
        <v>1182.4399999999998</v>
      </c>
    </row>
    <row r="133" spans="1:7" ht="12.75">
      <c r="A133" s="72">
        <v>5808100000</v>
      </c>
      <c r="B133" s="153"/>
      <c r="C133" s="174"/>
      <c r="D133" s="47">
        <v>25</v>
      </c>
      <c r="E133" s="86">
        <v>500.854</v>
      </c>
      <c r="F133" s="84">
        <f t="shared" si="4"/>
        <v>20535.014</v>
      </c>
      <c r="G133" s="45">
        <f t="shared" si="3"/>
        <v>821.4005599999999</v>
      </c>
    </row>
    <row r="134" spans="1:7" ht="12.75">
      <c r="A134" s="72">
        <v>8000307</v>
      </c>
      <c r="B134" s="158" t="s">
        <v>174</v>
      </c>
      <c r="C134" s="173" t="s">
        <v>175</v>
      </c>
      <c r="D134" s="47">
        <v>10</v>
      </c>
      <c r="E134" s="86">
        <v>204.748</v>
      </c>
      <c r="F134" s="84">
        <f t="shared" si="4"/>
        <v>8394.668</v>
      </c>
      <c r="G134" s="45">
        <f t="shared" si="3"/>
        <v>839.4667999999999</v>
      </c>
    </row>
    <row r="135" spans="1:7" ht="12.75">
      <c r="A135" s="72">
        <v>5811800000</v>
      </c>
      <c r="B135" s="159"/>
      <c r="C135" s="175"/>
      <c r="D135" s="47">
        <v>25</v>
      </c>
      <c r="E135" s="86">
        <v>465.664</v>
      </c>
      <c r="F135" s="84">
        <f t="shared" si="4"/>
        <v>19092.224</v>
      </c>
      <c r="G135" s="45">
        <f t="shared" si="3"/>
        <v>763.68896</v>
      </c>
    </row>
    <row r="136" spans="1:7" ht="12.75">
      <c r="A136" s="72">
        <v>5815300000</v>
      </c>
      <c r="B136" s="168"/>
      <c r="C136" s="174"/>
      <c r="D136" s="47">
        <v>200</v>
      </c>
      <c r="E136" s="86">
        <v>3557.012</v>
      </c>
      <c r="F136" s="84">
        <f t="shared" si="4"/>
        <v>145837.492</v>
      </c>
      <c r="G136" s="45">
        <f t="shared" si="3"/>
        <v>729.18746</v>
      </c>
    </row>
    <row r="137" spans="1:7" ht="12.75">
      <c r="A137" s="72">
        <v>8000309</v>
      </c>
      <c r="B137" s="158" t="s">
        <v>176</v>
      </c>
      <c r="C137" s="173" t="s">
        <v>185</v>
      </c>
      <c r="D137" s="47">
        <v>10</v>
      </c>
      <c r="E137" s="86">
        <v>207.196</v>
      </c>
      <c r="F137" s="84">
        <f t="shared" si="4"/>
        <v>8495.036</v>
      </c>
      <c r="G137" s="45">
        <f t="shared" si="3"/>
        <v>849.5036</v>
      </c>
    </row>
    <row r="138" spans="1:7" ht="12.75">
      <c r="A138" s="72">
        <v>5812500000</v>
      </c>
      <c r="B138" s="157"/>
      <c r="C138" s="175"/>
      <c r="D138" s="47">
        <v>25</v>
      </c>
      <c r="E138" s="86">
        <v>475.762</v>
      </c>
      <c r="F138" s="84">
        <f t="shared" si="4"/>
        <v>19506.242</v>
      </c>
      <c r="G138" s="45">
        <f t="shared" si="3"/>
        <v>780.2496799999999</v>
      </c>
    </row>
    <row r="139" spans="1:7" ht="12.75">
      <c r="A139" s="72">
        <v>5812600000</v>
      </c>
      <c r="B139" s="153"/>
      <c r="C139" s="174"/>
      <c r="D139" s="47">
        <v>200</v>
      </c>
      <c r="E139" s="86">
        <v>3580.5740000000005</v>
      </c>
      <c r="F139" s="84">
        <f t="shared" si="4"/>
        <v>146803.534</v>
      </c>
      <c r="G139" s="45">
        <f t="shared" si="3"/>
        <v>734.0176700000001</v>
      </c>
    </row>
    <row r="140" spans="1:5" ht="12.75">
      <c r="A140" s="76"/>
      <c r="B140" s="52" t="s">
        <v>190</v>
      </c>
      <c r="C140" s="63"/>
      <c r="D140" s="54"/>
      <c r="E140" s="89"/>
    </row>
    <row r="141" spans="1:7" ht="12.75">
      <c r="A141" s="72">
        <v>22609061</v>
      </c>
      <c r="B141" s="67" t="s">
        <v>177</v>
      </c>
      <c r="C141" s="68" t="s">
        <v>204</v>
      </c>
      <c r="D141" s="47">
        <v>1</v>
      </c>
      <c r="E141" s="83">
        <v>38</v>
      </c>
      <c r="F141" s="84">
        <f t="shared" si="4"/>
        <v>1558</v>
      </c>
      <c r="G141" s="45">
        <f t="shared" si="3"/>
        <v>1558</v>
      </c>
    </row>
    <row r="142" spans="1:7" ht="12.75">
      <c r="A142" s="82">
        <v>22608070</v>
      </c>
      <c r="B142" s="67" t="s">
        <v>177</v>
      </c>
      <c r="C142" s="85" t="s">
        <v>205</v>
      </c>
      <c r="D142" s="47">
        <v>5</v>
      </c>
      <c r="E142" s="83">
        <v>128</v>
      </c>
      <c r="F142" s="84">
        <f t="shared" si="4"/>
        <v>5248</v>
      </c>
      <c r="G142" s="45">
        <f t="shared" si="3"/>
        <v>1049.6</v>
      </c>
    </row>
    <row r="143" spans="1:5" ht="12.75">
      <c r="A143" s="76"/>
      <c r="B143" s="52" t="s">
        <v>192</v>
      </c>
      <c r="C143" s="63"/>
      <c r="E143" s="87"/>
    </row>
    <row r="144" spans="1:7" ht="12.75">
      <c r="A144" s="72">
        <v>22609063</v>
      </c>
      <c r="B144" s="158" t="s">
        <v>178</v>
      </c>
      <c r="C144" s="68" t="s">
        <v>198</v>
      </c>
      <c r="D144" s="47">
        <v>1</v>
      </c>
      <c r="E144" s="69"/>
      <c r="F144" s="45">
        <v>260</v>
      </c>
      <c r="G144" s="45">
        <f t="shared" si="3"/>
        <v>260</v>
      </c>
    </row>
    <row r="145" spans="1:7" ht="12.75">
      <c r="A145" s="72">
        <v>22609064</v>
      </c>
      <c r="B145" s="159"/>
      <c r="C145" s="68" t="s">
        <v>199</v>
      </c>
      <c r="D145" s="47">
        <v>5</v>
      </c>
      <c r="E145" s="69"/>
      <c r="F145" s="45">
        <v>1200</v>
      </c>
      <c r="G145" s="45">
        <f t="shared" si="3"/>
        <v>240</v>
      </c>
    </row>
    <row r="146" spans="1:7" ht="12.75">
      <c r="A146" s="72">
        <v>22609070</v>
      </c>
      <c r="B146" s="159"/>
      <c r="C146" s="68" t="s">
        <v>200</v>
      </c>
      <c r="D146" s="47">
        <v>10</v>
      </c>
      <c r="E146" s="69"/>
      <c r="F146" s="45">
        <v>2300</v>
      </c>
      <c r="G146" s="45">
        <f t="shared" si="3"/>
        <v>230</v>
      </c>
    </row>
    <row r="147" spans="1:7" ht="12.75">
      <c r="A147" s="72">
        <v>22609065</v>
      </c>
      <c r="B147" s="157" t="s">
        <v>179</v>
      </c>
      <c r="C147" s="68" t="s">
        <v>201</v>
      </c>
      <c r="D147" s="47">
        <v>1</v>
      </c>
      <c r="E147" s="69"/>
      <c r="F147" s="45">
        <v>200</v>
      </c>
      <c r="G147" s="45">
        <f t="shared" si="3"/>
        <v>200</v>
      </c>
    </row>
    <row r="148" spans="1:7" ht="12.75">
      <c r="A148" s="72">
        <v>22609066</v>
      </c>
      <c r="B148" s="157"/>
      <c r="C148" s="68" t="s">
        <v>202</v>
      </c>
      <c r="D148" s="47">
        <v>5</v>
      </c>
      <c r="E148" s="69"/>
      <c r="F148" s="45">
        <v>800</v>
      </c>
      <c r="G148" s="45">
        <f t="shared" si="3"/>
        <v>160</v>
      </c>
    </row>
    <row r="149" spans="1:7" ht="12.75">
      <c r="A149" s="72">
        <v>22609071</v>
      </c>
      <c r="B149" s="153"/>
      <c r="C149" s="68" t="s">
        <v>203</v>
      </c>
      <c r="D149" s="47">
        <v>10</v>
      </c>
      <c r="E149" s="69"/>
      <c r="F149" s="45">
        <v>1500</v>
      </c>
      <c r="G149" s="45">
        <f>F149/D149</f>
        <v>150</v>
      </c>
    </row>
  </sheetData>
  <sheetProtection/>
  <mergeCells count="88">
    <mergeCell ref="A1:D1"/>
    <mergeCell ref="A2:D2"/>
    <mergeCell ref="A4:D4"/>
    <mergeCell ref="C29:C31"/>
    <mergeCell ref="C21:C23"/>
    <mergeCell ref="B15:B17"/>
    <mergeCell ref="B9:B11"/>
    <mergeCell ref="C9:C11"/>
    <mergeCell ref="C24:C25"/>
    <mergeCell ref="C15:C17"/>
    <mergeCell ref="C44:C45"/>
    <mergeCell ref="B35:B36"/>
    <mergeCell ref="B137:B139"/>
    <mergeCell ref="C137:C139"/>
    <mergeCell ref="B132:B133"/>
    <mergeCell ref="C132:C133"/>
    <mergeCell ref="B134:B136"/>
    <mergeCell ref="C134:C136"/>
    <mergeCell ref="B49:B50"/>
    <mergeCell ref="C49:C50"/>
    <mergeCell ref="C130:C131"/>
    <mergeCell ref="B26:B27"/>
    <mergeCell ref="C26:C27"/>
    <mergeCell ref="B42:B43"/>
    <mergeCell ref="C42:C43"/>
    <mergeCell ref="C124:C127"/>
    <mergeCell ref="C128:C129"/>
    <mergeCell ref="B130:B131"/>
    <mergeCell ref="C69:C71"/>
    <mergeCell ref="B66:B68"/>
    <mergeCell ref="C35:C36"/>
    <mergeCell ref="B37:B38"/>
    <mergeCell ref="C37:C38"/>
    <mergeCell ref="C39:C40"/>
    <mergeCell ref="C46:C48"/>
    <mergeCell ref="C59:C61"/>
    <mergeCell ref="B51:B52"/>
    <mergeCell ref="C51:C52"/>
    <mergeCell ref="C90:C91"/>
    <mergeCell ref="B100:B103"/>
    <mergeCell ref="B55:B57"/>
    <mergeCell ref="C55:C57"/>
    <mergeCell ref="B59:B61"/>
    <mergeCell ref="C74:C77"/>
    <mergeCell ref="B74:B77"/>
    <mergeCell ref="B78:B81"/>
    <mergeCell ref="C78:C81"/>
    <mergeCell ref="B69:B71"/>
    <mergeCell ref="B116:B119"/>
    <mergeCell ref="C116:C119"/>
    <mergeCell ref="B82:B85"/>
    <mergeCell ref="C82:C85"/>
    <mergeCell ref="B86:B89"/>
    <mergeCell ref="C86:C89"/>
    <mergeCell ref="C104:C107"/>
    <mergeCell ref="B108:B111"/>
    <mergeCell ref="C108:C111"/>
    <mergeCell ref="B90:B91"/>
    <mergeCell ref="C18:C20"/>
    <mergeCell ref="B124:B127"/>
    <mergeCell ref="B128:B129"/>
    <mergeCell ref="B44:B45"/>
    <mergeCell ref="B62:B65"/>
    <mergeCell ref="C62:C65"/>
    <mergeCell ref="C66:C68"/>
    <mergeCell ref="C120:C123"/>
    <mergeCell ref="B112:B115"/>
    <mergeCell ref="C112:C115"/>
    <mergeCell ref="C12:C14"/>
    <mergeCell ref="B12:B14"/>
    <mergeCell ref="C100:C103"/>
    <mergeCell ref="B92:B95"/>
    <mergeCell ref="C92:C95"/>
    <mergeCell ref="B96:B99"/>
    <mergeCell ref="C96:C99"/>
    <mergeCell ref="B21:B23"/>
    <mergeCell ref="B24:B25"/>
    <mergeCell ref="B18:B20"/>
    <mergeCell ref="A6:E6"/>
    <mergeCell ref="B33:B34"/>
    <mergeCell ref="C33:C34"/>
    <mergeCell ref="B147:B149"/>
    <mergeCell ref="B144:B146"/>
    <mergeCell ref="B29:B31"/>
    <mergeCell ref="B120:B123"/>
    <mergeCell ref="B104:B107"/>
    <mergeCell ref="B46:B48"/>
    <mergeCell ref="B39:B40"/>
  </mergeCells>
  <printOptions/>
  <pageMargins left="0.43" right="0.33" top="0.38" bottom="0.33" header="0.3" footer="0.3"/>
  <pageSetup fitToHeight="2" horizontalDpi="600" verticalDpi="600" orientation="portrait" paperSize="9" scale="63" r:id="rId2"/>
  <rowBreaks count="1" manualBreakCount="1">
    <brk id="1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2012-11-14T12:41:15Z</cp:lastPrinted>
  <dcterms:created xsi:type="dcterms:W3CDTF">1996-10-08T23:32:33Z</dcterms:created>
  <dcterms:modified xsi:type="dcterms:W3CDTF">2012-11-28T08:11:18Z</dcterms:modified>
  <cp:category/>
  <cp:version/>
  <cp:contentType/>
  <cp:contentStatus/>
</cp:coreProperties>
</file>